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440" firstSheet="1" activeTab="1"/>
  </bookViews>
  <sheets>
    <sheet name="000000" sheetId="1" state="veryHidden" r:id="rId1"/>
    <sheet name="BS" sheetId="2" r:id="rId2"/>
    <sheet name="P&amp;L" sheetId="3" r:id="rId3"/>
  </sheets>
  <definedNames>
    <definedName name="_xlnm.Print_Area" localSheetId="1">'BS'!$A$1:$D$76</definedName>
    <definedName name="_xlnm.Print_Area" localSheetId="2">'P&amp;L'!$A$4:$G$76</definedName>
  </definedNames>
  <calcPr fullCalcOnLoad="1"/>
</workbook>
</file>

<file path=xl/sharedStrings.xml><?xml version="1.0" encoding="utf-8"?>
<sst xmlns="http://schemas.openxmlformats.org/spreadsheetml/2006/main" count="169" uniqueCount="118">
  <si>
    <t>(SPECIAL ADMINISTRATORS APPOINTED)</t>
  </si>
  <si>
    <t>Quarterly report on consolidated results for the third quarter ended 30/09/2001</t>
  </si>
  <si>
    <t>The figure have not been audited.</t>
  </si>
  <si>
    <t>CONSOLIDATED INCOME STATEMENT</t>
  </si>
  <si>
    <t>INDIVIDUAL QUARTER</t>
  </si>
  <si>
    <t>CUMMULATIVE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</si>
  <si>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</si>
  <si>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</si>
  <si>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</si>
  <si>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</si>
  <si>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</si>
  <si>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</si>
  <si>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</si>
  <si>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30/9/2001</t>
  </si>
  <si>
    <t>30/9/2000</t>
  </si>
  <si>
    <t>30/6/2001</t>
  </si>
  <si>
    <t>30/6/2000</t>
  </si>
  <si>
    <t>RM'000</t>
  </si>
  <si>
    <t>(a)</t>
  </si>
  <si>
    <t>Revenue</t>
  </si>
  <si>
    <t xml:space="preserve">   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</si>
  <si>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</si>
  <si>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</si>
  <si>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</si>
  <si>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</si>
  <si>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</si>
  <si>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</si>
  <si>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</si>
  <si>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</si>
  <si>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</si>
  <si>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</si>
  <si>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</si>
  <si>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</si>
  <si>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</si>
  <si>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</si>
  <si>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</si>
  <si>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>extraordinary items</t>
  </si>
  <si>
    <t>(f)</t>
  </si>
  <si>
    <t xml:space="preserve">Share of profit and losses </t>
  </si>
  <si>
    <t>of associated companies</t>
  </si>
  <si>
    <t>(g)</t>
  </si>
  <si>
    <t>Profit/(loss) before income tax, minority</t>
  </si>
  <si>
    <t>(h)</t>
  </si>
  <si>
    <t>Income tax</t>
  </si>
  <si>
    <t>(i)</t>
  </si>
  <si>
    <t>(i) Profit/(loss) after income tax</t>
  </si>
  <si>
    <t xml:space="preserve">   before deducting minority interests</t>
  </si>
  <si>
    <t>(ii) Less minority interests</t>
  </si>
  <si>
    <t>(j)</t>
  </si>
  <si>
    <t>Pre-acquisition profit/(loss),if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</si>
  <si>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</si>
  <si>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</si>
  <si>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</si>
  <si>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</si>
  <si>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</si>
  <si>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</si>
  <si>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</si>
  <si>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</si>
  <si>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 to</t>
  </si>
  <si>
    <t>members of the company</t>
  </si>
  <si>
    <t>Earnings per share based on 2(m)</t>
  </si>
  <si>
    <t>above after deducting any provision</t>
  </si>
  <si>
    <t>for preference dividends if any :-</t>
  </si>
  <si>
    <t xml:space="preserve">Basic (based on 19,950,000 ordinary </t>
  </si>
  <si>
    <t>shares) (sen)</t>
  </si>
  <si>
    <t>Fully diluted (base on …………..</t>
  </si>
  <si>
    <t>N/A</t>
  </si>
  <si>
    <t>ordinary shares) (sen)</t>
  </si>
  <si>
    <t>BRIDGECON HOLDINGS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</si>
  <si>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</si>
  <si>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</si>
  <si>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</si>
  <si>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</si>
  <si>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</si>
  <si>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</si>
  <si>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</si>
  <si>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</si>
  <si>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31/12/2000</t>
  </si>
  <si>
    <t>(unaudited)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</si>
  <si>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</si>
  <si>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</si>
  <si>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</si>
  <si>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</si>
  <si>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</si>
  <si>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</si>
  <si>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</si>
  <si>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</si>
  <si>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</si>
  <si>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</si>
  <si>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</si>
  <si>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</si>
  <si>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- Other receivables</t>
  </si>
  <si>
    <t>- Land and development expenditure</t>
  </si>
  <si>
    <t>- Amounts due from customers on contract works</t>
  </si>
  <si>
    <t>- Deposit with licensed bank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</si>
  <si>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</si>
  <si>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</si>
  <si>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</si>
  <si>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</si>
  <si>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</si>
  <si>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</si>
  <si>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- Others - provide detail</t>
  </si>
  <si>
    <t>Net current liabilities</t>
  </si>
  <si>
    <t>Shareholders' funds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</si>
  <si>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</si>
  <si>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</si>
  <si>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</si>
  <si>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</si>
  <si>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</si>
  <si>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</si>
  <si>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Accumulated losses</t>
  </si>
  <si>
    <t>- Others</t>
  </si>
  <si>
    <t>Minority interests</t>
  </si>
  <si>
    <t>Long term borrowings</t>
  </si>
  <si>
    <t>Other long term laibilities</t>
  </si>
  <si>
    <t>Deferred taxation</t>
  </si>
  <si>
    <t>Net tangible assets per shares (RM)</t>
  </si>
  <si>
    <r>
      <t xml:space="preserve">BRIDGECON HOLDINGS BERHAD </t>
    </r>
    <r>
      <rPr>
        <b/>
        <sz val="7"/>
        <rFont val="Arial"/>
        <family val="2"/>
      </rPr>
      <t>(272302-V)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</si>
</sst>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[Red]\(0.00\)"/>
    <numFmt numFmtId="167" formatCode="0.00_);\(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1" xfId="15" applyNumberFormat="1" applyBorder="1" applyAlignment="1">
      <alignment/>
    </xf>
    <xf numFmtId="0" fontId="0" fillId="0" borderId="0" xfId="0" applyNumberFormat="1" applyBorder="1" applyAlignment="1" quotePrefix="1">
      <alignment horizontal="left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164" fontId="0" fillId="0" borderId="3" xfId="15" applyNumberFormat="1" applyFont="1" applyBorder="1" applyAlignment="1" quotePrefix="1">
      <alignment horizontal="centerContinuous"/>
    </xf>
    <xf numFmtId="164" fontId="0" fillId="0" borderId="4" xfId="15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3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15" applyNumberFormat="1" applyFont="1" applyBorder="1" applyAlignment="1" quotePrefix="1">
      <alignment horizontal="centerContinuous"/>
    </xf>
    <xf numFmtId="0" fontId="0" fillId="0" borderId="0" xfId="0" applyFill="1" applyBorder="1" applyAlignment="1">
      <alignment horizontal="left"/>
    </xf>
    <xf numFmtId="164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64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 quotePrefix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12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1" fillId="0" borderId="13" xfId="15" applyNumberFormat="1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defaultGridColor="0" colorId="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="75" zoomScaleNormal="75" workbookViewId="0" topLeftCell="A62">
      <selection activeCell="G55" sqref="G55"/>
    </sheetView>
  </sheetViews>
  <sheetFormatPr defaultColWidth="9.140625" defaultRowHeight="12.75"/>
  <cols>
    <col min="1" max="1" width="4.8515625" style="0" customWidth="1"/>
    <col min="2" max="2" width="43.7109375" style="0" customWidth="1"/>
    <col min="3" max="4" width="13.28125" style="0" customWidth="1"/>
  </cols>
  <sheetData>
    <row r="1" ht="15">
      <c r="A1" s="30" t="s">
        <v>68</v>
      </c>
    </row>
    <row r="2" ht="12.75">
      <c r="A2" s="47" t="s">
        <v>0</v>
      </c>
    </row>
    <row r="4" ht="12.75">
      <c r="A4" s="2" t="s">
        <v>69</v>
      </c>
    </row>
    <row r="5" ht="15.75" customHeight="1"/>
    <row r="6" spans="1:4" ht="12.75">
      <c r="A6" s="4"/>
      <c r="B6" s="4"/>
      <c r="C6" s="36" t="s">
        <v>70</v>
      </c>
      <c r="D6" s="36" t="s">
        <v>70</v>
      </c>
    </row>
    <row r="7" spans="1:4" ht="12.75">
      <c r="A7" s="4"/>
      <c r="B7" s="4"/>
      <c r="C7" s="36" t="s">
        <v>71</v>
      </c>
      <c r="D7" s="36" t="s">
        <v>72</v>
      </c>
    </row>
    <row r="8" spans="1:4" ht="12.75">
      <c r="A8" s="4"/>
      <c r="B8" s="4"/>
      <c r="C8" s="36" t="s">
        <v>73</v>
      </c>
      <c r="D8" s="36" t="s">
        <v>74</v>
      </c>
    </row>
    <row r="9" spans="1:4" ht="12.75">
      <c r="A9" s="4"/>
      <c r="B9" s="4"/>
      <c r="C9" s="36" t="s">
        <v>75</v>
      </c>
      <c r="D9" s="36" t="s">
        <v>76</v>
      </c>
    </row>
    <row r="10" spans="1:4" ht="12.75">
      <c r="A10" s="4"/>
      <c r="B10" s="4"/>
      <c r="C10" s="35" t="s">
        <v>13</v>
      </c>
      <c r="D10" s="35" t="s">
        <v>77</v>
      </c>
    </row>
    <row r="11" spans="1:4" ht="12.75">
      <c r="A11" s="4"/>
      <c r="B11" s="4"/>
      <c r="C11" s="48" t="s">
        <v>78</v>
      </c>
      <c r="D11" s="48" t="s">
        <v>78</v>
      </c>
    </row>
    <row r="12" spans="1:4" ht="12.75">
      <c r="A12" s="4"/>
      <c r="B12" s="4"/>
      <c r="C12" s="37" t="s">
        <v>17</v>
      </c>
      <c r="D12" s="37" t="s">
        <v>17</v>
      </c>
    </row>
    <row r="13" spans="1:4" ht="9.75" customHeight="1">
      <c r="A13" s="4"/>
      <c r="B13" s="4"/>
      <c r="C13" s="4"/>
      <c r="D13" s="4"/>
    </row>
    <row r="14" spans="1:4" s="51" customFormat="1" ht="12.75">
      <c r="A14" s="66">
        <v>1</v>
      </c>
      <c r="B14" s="49" t="s">
        <v>79</v>
      </c>
      <c r="C14" s="50">
        <v>42163</v>
      </c>
      <c r="D14" s="50">
        <v>45850</v>
      </c>
    </row>
    <row r="15" spans="1:4" s="51" customFormat="1" ht="12.75">
      <c r="A15" s="48"/>
      <c r="B15" s="49"/>
      <c r="C15" s="50"/>
      <c r="D15" s="50"/>
    </row>
    <row r="16" spans="1:4" s="51" customFormat="1" ht="12.75">
      <c r="A16" s="66">
        <v>2</v>
      </c>
      <c r="B16" s="49" t="s">
        <v>80</v>
      </c>
      <c r="C16" s="55">
        <v>0</v>
      </c>
      <c r="D16" s="55">
        <v>0</v>
      </c>
    </row>
    <row r="17" spans="1:4" s="51" customFormat="1" ht="12.75">
      <c r="A17" s="48"/>
      <c r="B17" s="49"/>
      <c r="C17" s="55"/>
      <c r="D17" s="55"/>
    </row>
    <row r="18" spans="1:4" s="51" customFormat="1" ht="12.75">
      <c r="A18" s="66">
        <v>3</v>
      </c>
      <c r="B18" s="52" t="s">
        <v>81</v>
      </c>
      <c r="C18" s="50">
        <v>3640</v>
      </c>
      <c r="D18" s="50">
        <v>4640</v>
      </c>
    </row>
    <row r="19" spans="1:4" s="51" customFormat="1" ht="12.75">
      <c r="A19" s="48"/>
      <c r="B19" s="49"/>
      <c r="C19" s="50"/>
      <c r="D19" s="50"/>
    </row>
    <row r="20" spans="1:4" s="51" customFormat="1" ht="12.75">
      <c r="A20" s="66">
        <v>4</v>
      </c>
      <c r="B20" s="49" t="s">
        <v>82</v>
      </c>
      <c r="C20" s="50">
        <v>155</v>
      </c>
      <c r="D20" s="50">
        <v>185</v>
      </c>
    </row>
    <row r="21" spans="1:4" s="51" customFormat="1" ht="12.75">
      <c r="A21" s="48"/>
      <c r="B21" s="49"/>
      <c r="C21" s="50"/>
      <c r="D21" s="50"/>
    </row>
    <row r="22" spans="1:4" s="51" customFormat="1" ht="12.75">
      <c r="A22" s="66">
        <v>5</v>
      </c>
      <c r="B22" s="49" t="s">
        <v>83</v>
      </c>
      <c r="C22" s="50">
        <v>0</v>
      </c>
      <c r="D22" s="50">
        <v>0</v>
      </c>
    </row>
    <row r="23" spans="1:4" s="51" customFormat="1" ht="12.75">
      <c r="A23" s="48"/>
      <c r="B23" s="49"/>
      <c r="C23" s="50"/>
      <c r="D23" s="50"/>
    </row>
    <row r="24" spans="1:4" s="51" customFormat="1" ht="12.75">
      <c r="A24" s="66">
        <v>6</v>
      </c>
      <c r="B24" s="49" t="s">
        <v>84</v>
      </c>
      <c r="C24" s="50">
        <v>0</v>
      </c>
      <c r="D24" s="50">
        <v>0</v>
      </c>
    </row>
    <row r="25" spans="1:4" s="51" customFormat="1" ht="12.75">
      <c r="A25" s="48"/>
      <c r="B25" s="49"/>
      <c r="C25" s="50"/>
      <c r="D25" s="50"/>
    </row>
    <row r="26" spans="1:4" s="51" customFormat="1" ht="12.75">
      <c r="A26" s="48">
        <v>7</v>
      </c>
      <c r="B26" s="49" t="s">
        <v>85</v>
      </c>
      <c r="C26" s="50">
        <v>0</v>
      </c>
      <c r="D26" s="50">
        <v>0</v>
      </c>
    </row>
    <row r="27" spans="1:4" s="51" customFormat="1" ht="12.75">
      <c r="A27" s="48"/>
      <c r="B27" s="49"/>
      <c r="C27" s="50"/>
      <c r="D27" s="50"/>
    </row>
    <row r="28" spans="1:4" s="51" customFormat="1" ht="12.75">
      <c r="A28" s="66">
        <v>8</v>
      </c>
      <c r="B28" s="49" t="s">
        <v>86</v>
      </c>
      <c r="C28" s="50"/>
      <c r="D28" s="50"/>
    </row>
    <row r="29" spans="1:4" s="51" customFormat="1" ht="12.75">
      <c r="A29" s="48"/>
      <c r="B29" s="57" t="s">
        <v>87</v>
      </c>
      <c r="C29" s="58">
        <v>0</v>
      </c>
      <c r="D29" s="59">
        <v>30</v>
      </c>
    </row>
    <row r="30" spans="1:4" s="51" customFormat="1" ht="12.75">
      <c r="A30" s="48"/>
      <c r="B30" s="54" t="s">
        <v>88</v>
      </c>
      <c r="C30" s="60">
        <v>1703</v>
      </c>
      <c r="D30" s="61">
        <v>8978</v>
      </c>
    </row>
    <row r="31" spans="1:4" s="51" customFormat="1" ht="12.75">
      <c r="A31" s="48"/>
      <c r="B31" s="54" t="s">
        <v>89</v>
      </c>
      <c r="C31" s="60">
        <v>0</v>
      </c>
      <c r="D31" s="61">
        <v>0</v>
      </c>
    </row>
    <row r="32" spans="1:4" s="51" customFormat="1" ht="12.75">
      <c r="A32" s="48"/>
      <c r="B32" s="54" t="s">
        <v>90</v>
      </c>
      <c r="C32" s="60">
        <v>1165</v>
      </c>
      <c r="D32" s="61">
        <v>1182</v>
      </c>
    </row>
    <row r="33" spans="1:4" s="51" customFormat="1" ht="12.75">
      <c r="A33" s="48"/>
      <c r="B33" s="54" t="s">
        <v>91</v>
      </c>
      <c r="C33" s="60">
        <v>857</v>
      </c>
      <c r="D33" s="61">
        <v>1806</v>
      </c>
    </row>
    <row r="34" spans="1:4" s="51" customFormat="1" ht="12.75">
      <c r="A34" s="48"/>
      <c r="B34" s="54" t="s">
        <v>92</v>
      </c>
      <c r="C34" s="60">
        <v>7570</v>
      </c>
      <c r="D34" s="61">
        <v>7570</v>
      </c>
    </row>
    <row r="35" spans="1:4" s="51" customFormat="1" ht="12.75">
      <c r="A35" s="48"/>
      <c r="B35" s="54" t="s">
        <v>93</v>
      </c>
      <c r="C35" s="60">
        <f>3214-2135</f>
        <v>1079</v>
      </c>
      <c r="D35" s="61">
        <v>4039</v>
      </c>
    </row>
    <row r="36" spans="1:4" s="51" customFormat="1" ht="12.75">
      <c r="A36" s="48"/>
      <c r="B36" s="54" t="s">
        <v>94</v>
      </c>
      <c r="C36" s="60">
        <v>0</v>
      </c>
      <c r="D36" s="61">
        <v>100</v>
      </c>
    </row>
    <row r="37" spans="1:4" s="51" customFormat="1" ht="1.5" customHeight="1">
      <c r="A37" s="48"/>
      <c r="B37" s="53"/>
      <c r="C37" s="58"/>
      <c r="D37" s="59"/>
    </row>
    <row r="38" spans="1:4" s="51" customFormat="1" ht="12.75">
      <c r="A38" s="48"/>
      <c r="B38" s="49"/>
      <c r="C38" s="62">
        <f>SUM(C29:C37)</f>
        <v>12374</v>
      </c>
      <c r="D38" s="63">
        <f>SUM(D29:D37)</f>
        <v>23705</v>
      </c>
    </row>
    <row r="39" spans="1:4" s="51" customFormat="1" ht="12.75">
      <c r="A39" s="66">
        <v>9</v>
      </c>
      <c r="B39" s="49" t="s">
        <v>95</v>
      </c>
      <c r="C39" s="60"/>
      <c r="D39" s="61"/>
    </row>
    <row r="40" spans="1:4" s="51" customFormat="1" ht="12.75">
      <c r="A40" s="66"/>
      <c r="B40" s="57" t="s">
        <v>96</v>
      </c>
      <c r="C40" s="60">
        <v>60946</v>
      </c>
      <c r="D40" s="61">
        <v>39635</v>
      </c>
    </row>
    <row r="41" spans="1:4" s="51" customFormat="1" ht="12.75">
      <c r="A41" s="66"/>
      <c r="B41" s="57" t="s">
        <v>97</v>
      </c>
      <c r="C41" s="60">
        <f>20513+11</f>
        <v>20524</v>
      </c>
      <c r="D41" s="61">
        <v>43405</v>
      </c>
    </row>
    <row r="42" spans="1:4" s="51" customFormat="1" ht="12.75">
      <c r="A42" s="66"/>
      <c r="B42" s="57" t="s">
        <v>98</v>
      </c>
      <c r="C42" s="60">
        <v>213548</v>
      </c>
      <c r="D42" s="61">
        <v>199762</v>
      </c>
    </row>
    <row r="43" spans="1:4" s="51" customFormat="1" ht="12.75">
      <c r="A43" s="48"/>
      <c r="B43" s="57" t="s">
        <v>99</v>
      </c>
      <c r="C43" s="60">
        <v>5195</v>
      </c>
      <c r="D43" s="61">
        <v>5219</v>
      </c>
    </row>
    <row r="44" spans="1:4" s="51" customFormat="1" ht="12.75">
      <c r="A44" s="48"/>
      <c r="B44" s="54" t="s">
        <v>100</v>
      </c>
      <c r="C44" s="60">
        <v>0</v>
      </c>
      <c r="D44" s="61">
        <v>0</v>
      </c>
    </row>
    <row r="45" spans="1:4" s="51" customFormat="1" ht="12.75">
      <c r="A45" s="48"/>
      <c r="B45" s="57" t="s">
        <v>101</v>
      </c>
      <c r="C45" s="60">
        <v>0</v>
      </c>
      <c r="D45" s="61">
        <v>0</v>
      </c>
    </row>
    <row r="46" spans="1:4" s="51" customFormat="1" ht="0.75" customHeight="1">
      <c r="A46" s="48"/>
      <c r="B46" s="53"/>
      <c r="C46" s="58"/>
      <c r="D46" s="59"/>
    </row>
    <row r="47" spans="1:4" s="51" customFormat="1" ht="12.75">
      <c r="A47" s="48"/>
      <c r="B47" s="49"/>
      <c r="C47" s="62">
        <f>SUM(C40:C46)</f>
        <v>300213</v>
      </c>
      <c r="D47" s="63">
        <f>SUM(D40:D46)</f>
        <v>288021</v>
      </c>
    </row>
    <row r="48" spans="1:4" s="51" customFormat="1" ht="12.75">
      <c r="A48" s="48"/>
      <c r="B48" s="49"/>
      <c r="C48" s="50"/>
      <c r="D48" s="50"/>
    </row>
    <row r="49" spans="1:4" s="51" customFormat="1" ht="12.75">
      <c r="A49" s="66">
        <v>10</v>
      </c>
      <c r="B49" s="54" t="s">
        <v>102</v>
      </c>
      <c r="C49" s="50">
        <f>+C38-C47</f>
        <v>-287839</v>
      </c>
      <c r="D49" s="50">
        <f>+D38-D47</f>
        <v>-264316</v>
      </c>
    </row>
    <row r="50" spans="1:4" s="51" customFormat="1" ht="12.75">
      <c r="A50" s="48"/>
      <c r="B50" s="49"/>
      <c r="C50" s="50"/>
      <c r="D50" s="50"/>
    </row>
    <row r="51" spans="1:4" s="51" customFormat="1" ht="18" customHeight="1" thickBot="1">
      <c r="A51" s="48"/>
      <c r="B51" s="49"/>
      <c r="C51" s="67">
        <f>SUM(C14:C25)+C49</f>
        <v>-241881</v>
      </c>
      <c r="D51" s="67">
        <f>SUM(D14:D25)+D49</f>
        <v>-213641</v>
      </c>
    </row>
    <row r="52" spans="1:4" s="51" customFormat="1" ht="13.5" thickTop="1">
      <c r="A52" s="48"/>
      <c r="B52" s="49"/>
      <c r="C52" s="50"/>
      <c r="D52" s="50"/>
    </row>
    <row r="53" spans="1:4" s="51" customFormat="1" ht="12.75">
      <c r="A53" s="66">
        <v>11</v>
      </c>
      <c r="B53" s="49" t="s">
        <v>103</v>
      </c>
      <c r="C53" s="50"/>
      <c r="D53" s="50"/>
    </row>
    <row r="54" spans="1:4" s="51" customFormat="1" ht="12.75">
      <c r="A54" s="48"/>
      <c r="B54" s="49"/>
      <c r="C54" s="50"/>
      <c r="D54" s="50"/>
    </row>
    <row r="55" spans="1:4" s="51" customFormat="1" ht="12.75">
      <c r="A55" s="66"/>
      <c r="B55" s="49" t="s">
        <v>104</v>
      </c>
      <c r="C55" s="50">
        <v>19950</v>
      </c>
      <c r="D55" s="50">
        <v>19950</v>
      </c>
    </row>
    <row r="56" spans="1:4" s="51" customFormat="1" ht="12.75">
      <c r="A56" s="66"/>
      <c r="B56" s="49" t="s">
        <v>105</v>
      </c>
      <c r="C56" s="50"/>
      <c r="D56" s="50"/>
    </row>
    <row r="57" spans="1:4" s="51" customFormat="1" ht="12.75">
      <c r="A57" s="48"/>
      <c r="B57" s="57" t="s">
        <v>106</v>
      </c>
      <c r="C57" s="50">
        <v>16652</v>
      </c>
      <c r="D57" s="50">
        <v>16652</v>
      </c>
    </row>
    <row r="58" spans="1:4" s="51" customFormat="1" ht="12.75">
      <c r="A58" s="48"/>
      <c r="B58" s="57" t="s">
        <v>107</v>
      </c>
      <c r="C58" s="50">
        <v>6371</v>
      </c>
      <c r="D58" s="50">
        <v>6371</v>
      </c>
    </row>
    <row r="59" spans="1:4" s="51" customFormat="1" ht="12.75">
      <c r="A59" s="48"/>
      <c r="B59" s="57" t="s">
        <v>108</v>
      </c>
      <c r="C59" s="50">
        <v>0</v>
      </c>
      <c r="D59" s="50">
        <v>0</v>
      </c>
    </row>
    <row r="60" spans="1:4" s="51" customFormat="1" ht="12.75">
      <c r="A60" s="48"/>
      <c r="B60" s="54" t="s">
        <v>109</v>
      </c>
      <c r="C60" s="64">
        <v>0</v>
      </c>
      <c r="D60" s="64">
        <v>0</v>
      </c>
    </row>
    <row r="61" spans="1:4" s="51" customFormat="1" ht="12.75">
      <c r="A61" s="48"/>
      <c r="B61" s="54" t="s">
        <v>110</v>
      </c>
      <c r="C61" s="50">
        <v>-285013</v>
      </c>
      <c r="D61" s="50">
        <v>-258301</v>
      </c>
    </row>
    <row r="62" spans="1:4" s="51" customFormat="1" ht="12.75">
      <c r="A62" s="48"/>
      <c r="B62" s="54" t="s">
        <v>111</v>
      </c>
      <c r="C62" s="65">
        <v>0</v>
      </c>
      <c r="D62" s="65">
        <v>0</v>
      </c>
    </row>
    <row r="63" spans="1:4" s="51" customFormat="1" ht="12.75">
      <c r="A63" s="48"/>
      <c r="B63" s="54"/>
      <c r="C63" s="50"/>
      <c r="D63" s="50"/>
    </row>
    <row r="64" spans="1:4" s="51" customFormat="1" ht="12.75">
      <c r="A64" s="48"/>
      <c r="B64" s="49"/>
      <c r="C64" s="50">
        <f>SUM(C55:C62)</f>
        <v>-242040</v>
      </c>
      <c r="D64" s="50">
        <f>SUM(D55:D62)</f>
        <v>-215328</v>
      </c>
    </row>
    <row r="65" spans="1:4" s="51" customFormat="1" ht="12.75">
      <c r="A65" s="48"/>
      <c r="B65" s="49"/>
      <c r="C65" s="50"/>
      <c r="D65" s="50"/>
    </row>
    <row r="66" spans="1:4" s="51" customFormat="1" ht="12.75">
      <c r="A66" s="66">
        <v>12</v>
      </c>
      <c r="B66" s="49" t="s">
        <v>112</v>
      </c>
      <c r="C66" s="50">
        <v>0</v>
      </c>
      <c r="D66" s="50">
        <v>0</v>
      </c>
    </row>
    <row r="67" spans="1:4" s="51" customFormat="1" ht="12.75">
      <c r="A67" s="48"/>
      <c r="B67" s="49"/>
      <c r="C67" s="50"/>
      <c r="D67" s="50"/>
    </row>
    <row r="68" spans="1:4" s="51" customFormat="1" ht="12.75">
      <c r="A68" s="66">
        <v>13</v>
      </c>
      <c r="B68" s="49" t="s">
        <v>113</v>
      </c>
      <c r="C68" s="50">
        <v>0</v>
      </c>
      <c r="D68" s="50">
        <v>1528</v>
      </c>
    </row>
    <row r="69" spans="1:4" s="51" customFormat="1" ht="12.75">
      <c r="A69" s="48"/>
      <c r="B69" s="49"/>
      <c r="C69" s="50"/>
      <c r="D69" s="50"/>
    </row>
    <row r="70" spans="1:4" s="51" customFormat="1" ht="12.75">
      <c r="A70" s="66">
        <v>14</v>
      </c>
      <c r="B70" s="49" t="s">
        <v>114</v>
      </c>
      <c r="C70" s="50">
        <v>0</v>
      </c>
      <c r="D70" s="50">
        <v>0</v>
      </c>
    </row>
    <row r="71" spans="1:4" s="51" customFormat="1" ht="12.75">
      <c r="A71" s="48"/>
      <c r="B71" s="49"/>
      <c r="C71" s="50"/>
      <c r="D71" s="50"/>
    </row>
    <row r="72" spans="1:4" s="51" customFormat="1" ht="12.75">
      <c r="A72" s="48">
        <v>15</v>
      </c>
      <c r="B72" s="49" t="s">
        <v>115</v>
      </c>
      <c r="C72" s="55">
        <v>159</v>
      </c>
      <c r="D72" s="55">
        <v>159</v>
      </c>
    </row>
    <row r="73" spans="1:4" s="51" customFormat="1" ht="12.75">
      <c r="A73" s="48"/>
      <c r="B73" s="49"/>
      <c r="C73" s="55"/>
      <c r="D73" s="55"/>
    </row>
    <row r="74" spans="1:4" s="51" customFormat="1" ht="18" customHeight="1" thickBot="1">
      <c r="A74" s="48"/>
      <c r="B74" s="49"/>
      <c r="C74" s="67">
        <f>SUM(C64:C72)</f>
        <v>-241881</v>
      </c>
      <c r="D74" s="67">
        <f>SUM(D64:D72)</f>
        <v>-213641</v>
      </c>
    </row>
    <row r="75" spans="1:4" s="51" customFormat="1" ht="13.5" thickTop="1">
      <c r="A75" s="48"/>
      <c r="B75" s="49"/>
      <c r="C75" s="50"/>
      <c r="D75" s="50"/>
    </row>
    <row r="76" spans="1:4" s="51" customFormat="1" ht="12.75">
      <c r="A76" s="66">
        <v>16</v>
      </c>
      <c r="B76" s="54" t="s">
        <v>116</v>
      </c>
      <c r="C76" s="56">
        <f>C64/19950</f>
        <v>-12.132330827067669</v>
      </c>
      <c r="D76" s="56">
        <f>D64/19950</f>
        <v>-10.793383458646616</v>
      </c>
    </row>
    <row r="77" spans="1:4" s="51" customFormat="1" ht="10.5" customHeight="1">
      <c r="A77" s="49"/>
      <c r="B77" s="49"/>
      <c r="C77" s="50"/>
      <c r="D77" s="50"/>
    </row>
    <row r="78" spans="1:4" s="51" customFormat="1" ht="12.75">
      <c r="A78" s="49"/>
      <c r="B78" s="49"/>
      <c r="C78" s="50"/>
      <c r="D78" s="50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</sheetData>
  <printOptions/>
  <pageMargins left="1.25" right="0" top="0.5" bottom="0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9"/>
  <sheetViews>
    <sheetView zoomScale="75" zoomScaleNormal="75" workbookViewId="0" topLeftCell="A61">
      <selection activeCell="F8" sqref="F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39.00390625" style="0" customWidth="1"/>
    <col min="4" max="7" width="13.8515625" style="0" customWidth="1"/>
    <col min="9" max="9" width="9.140625" style="0" hidden="1" customWidth="1"/>
    <col min="10" max="10" width="10.140625" style="3" hidden="1" customWidth="1"/>
    <col min="11" max="11" width="11.140625" style="0" hidden="1" customWidth="1"/>
    <col min="12" max="12" width="10.28125" style="3" hidden="1" customWidth="1"/>
    <col min="13" max="13" width="9.140625" style="0" hidden="1" customWidth="1"/>
    <col min="14" max="16" width="13.7109375" style="0" hidden="1" customWidth="1"/>
  </cols>
  <sheetData>
    <row r="2" ht="42.75" customHeight="1"/>
    <row r="3" spans="1:11" ht="7.5" customHeight="1">
      <c r="A3" s="24"/>
      <c r="B3" s="23"/>
      <c r="C3" s="24"/>
      <c r="D3" s="24"/>
      <c r="E3" s="24"/>
      <c r="F3" s="24"/>
      <c r="K3" s="24"/>
    </row>
    <row r="4" spans="1:12" s="70" customFormat="1" ht="18">
      <c r="A4" s="68" t="s">
        <v>117</v>
      </c>
      <c r="B4" s="69"/>
      <c r="J4" s="71"/>
      <c r="L4" s="71"/>
    </row>
    <row r="5" spans="1:12" s="70" customFormat="1" ht="18">
      <c r="A5" s="72" t="s">
        <v>0</v>
      </c>
      <c r="B5" s="69"/>
      <c r="J5" s="71"/>
      <c r="L5" s="71"/>
    </row>
    <row r="6" spans="1:11" ht="15">
      <c r="A6" s="25"/>
      <c r="B6" s="26"/>
      <c r="C6" s="27"/>
      <c r="D6" s="27"/>
      <c r="E6" s="27"/>
      <c r="F6" s="27"/>
      <c r="K6" s="27"/>
    </row>
    <row r="7" spans="1:12" s="44" customFormat="1" ht="12">
      <c r="A7" s="43" t="s">
        <v>1</v>
      </c>
      <c r="J7" s="45"/>
      <c r="L7" s="45"/>
    </row>
    <row r="8" spans="1:7" ht="12.75">
      <c r="A8" s="46" t="s">
        <v>2</v>
      </c>
      <c r="B8" s="4"/>
      <c r="C8" s="4"/>
      <c r="D8" s="4"/>
      <c r="E8" s="4"/>
      <c r="F8" s="4"/>
      <c r="G8" s="4"/>
    </row>
    <row r="9" spans="1:7" ht="12.75">
      <c r="A9" s="32"/>
      <c r="B9" s="4"/>
      <c r="C9" s="4"/>
      <c r="D9" s="4"/>
      <c r="E9" s="4"/>
      <c r="F9" s="4"/>
      <c r="G9" s="4"/>
    </row>
    <row r="10" spans="1:7" ht="13.5" thickBot="1">
      <c r="A10" s="33" t="s">
        <v>3</v>
      </c>
      <c r="B10" s="34"/>
      <c r="C10" s="4"/>
      <c r="D10" s="4"/>
      <c r="E10" s="4"/>
      <c r="F10" s="4"/>
      <c r="G10" s="4"/>
    </row>
    <row r="11" spans="1:16" ht="12.75">
      <c r="A11" s="4"/>
      <c r="B11" s="4"/>
      <c r="C11" s="4"/>
      <c r="D11" s="35" t="s">
        <v>4</v>
      </c>
      <c r="E11" s="36"/>
      <c r="F11" s="35" t="s">
        <v>5</v>
      </c>
      <c r="G11" s="36"/>
      <c r="K11" s="19" t="s">
        <v>5</v>
      </c>
      <c r="N11" s="20"/>
      <c r="O11" s="20"/>
      <c r="P11" s="20"/>
    </row>
    <row r="12" spans="1:16" ht="12.75">
      <c r="A12" s="4"/>
      <c r="B12" s="4"/>
      <c r="C12" s="4"/>
      <c r="D12" s="36" t="s">
        <v>6</v>
      </c>
      <c r="E12" s="36" t="s">
        <v>7</v>
      </c>
      <c r="F12" s="36" t="s">
        <v>6</v>
      </c>
      <c r="G12" s="36" t="s">
        <v>7</v>
      </c>
      <c r="K12" s="5" t="s">
        <v>6</v>
      </c>
      <c r="N12" s="15" t="s">
        <v>7</v>
      </c>
      <c r="O12" s="15" t="s">
        <v>7</v>
      </c>
      <c r="P12" s="15" t="s">
        <v>7</v>
      </c>
    </row>
    <row r="13" spans="1:16" ht="12.75">
      <c r="A13" s="4"/>
      <c r="B13" s="4"/>
      <c r="C13" s="4"/>
      <c r="D13" s="36" t="s">
        <v>8</v>
      </c>
      <c r="E13" s="36" t="s">
        <v>9</v>
      </c>
      <c r="F13" s="36" t="s">
        <v>8</v>
      </c>
      <c r="G13" s="36" t="s">
        <v>9</v>
      </c>
      <c r="K13" s="5" t="s">
        <v>8</v>
      </c>
      <c r="N13" s="15" t="s">
        <v>9</v>
      </c>
      <c r="O13" s="15" t="s">
        <v>9</v>
      </c>
      <c r="P13" s="15" t="s">
        <v>9</v>
      </c>
    </row>
    <row r="14" spans="1:16" ht="12.75">
      <c r="A14" s="4"/>
      <c r="B14" s="4"/>
      <c r="C14" s="4"/>
      <c r="D14" s="36" t="s">
        <v>10</v>
      </c>
      <c r="E14" s="36" t="s">
        <v>10</v>
      </c>
      <c r="F14" s="36" t="s">
        <v>11</v>
      </c>
      <c r="G14" s="36" t="s">
        <v>12</v>
      </c>
      <c r="K14" s="5" t="s">
        <v>11</v>
      </c>
      <c r="N14" s="15" t="s">
        <v>12</v>
      </c>
      <c r="O14" s="15" t="s">
        <v>12</v>
      </c>
      <c r="P14" s="15" t="s">
        <v>12</v>
      </c>
    </row>
    <row r="15" spans="1:16" ht="12.75">
      <c r="A15" s="4"/>
      <c r="B15" s="4"/>
      <c r="C15" s="4"/>
      <c r="D15" s="36" t="s">
        <v>13</v>
      </c>
      <c r="E15" s="36" t="s">
        <v>14</v>
      </c>
      <c r="F15" s="36" t="s">
        <v>13</v>
      </c>
      <c r="G15" s="36" t="s">
        <v>14</v>
      </c>
      <c r="I15" s="1"/>
      <c r="J15" s="5" t="s">
        <v>13</v>
      </c>
      <c r="K15" s="5" t="s">
        <v>15</v>
      </c>
      <c r="N15" s="15" t="s">
        <v>14</v>
      </c>
      <c r="O15" s="15" t="s">
        <v>16</v>
      </c>
      <c r="P15" s="15" t="s">
        <v>14</v>
      </c>
    </row>
    <row r="16" spans="1:16" ht="12.75">
      <c r="A16" s="4"/>
      <c r="B16" s="4"/>
      <c r="C16" s="4"/>
      <c r="D16" s="37" t="s">
        <v>17</v>
      </c>
      <c r="E16" s="37" t="s">
        <v>17</v>
      </c>
      <c r="F16" s="37" t="s">
        <v>17</v>
      </c>
      <c r="G16" s="37" t="s">
        <v>17</v>
      </c>
      <c r="K16" s="6" t="s">
        <v>17</v>
      </c>
      <c r="N16" s="16" t="s">
        <v>17</v>
      </c>
      <c r="O16" s="16" t="s">
        <v>17</v>
      </c>
      <c r="P16" s="16" t="s">
        <v>17</v>
      </c>
    </row>
    <row r="17" spans="1:16" ht="12.75">
      <c r="A17" s="4"/>
      <c r="B17" s="4"/>
      <c r="C17" s="4"/>
      <c r="D17" s="4"/>
      <c r="E17" s="4"/>
      <c r="F17" s="4"/>
      <c r="G17" s="4"/>
      <c r="K17" s="7"/>
      <c r="N17" s="17"/>
      <c r="O17" s="17"/>
      <c r="P17" s="17"/>
    </row>
    <row r="18" spans="1:16" ht="12.75">
      <c r="A18" s="4">
        <v>1</v>
      </c>
      <c r="B18" s="4" t="s">
        <v>18</v>
      </c>
      <c r="C18" s="38" t="s">
        <v>19</v>
      </c>
      <c r="D18" s="14">
        <f>+L18</f>
        <v>1508</v>
      </c>
      <c r="E18" s="39">
        <f>+P18</f>
        <v>9500</v>
      </c>
      <c r="F18" s="14">
        <f>+J18</f>
        <v>6744</v>
      </c>
      <c r="G18" s="39">
        <f>+N18</f>
        <v>37335</v>
      </c>
      <c r="I18" s="14">
        <v>37335</v>
      </c>
      <c r="J18" s="3">
        <v>6744</v>
      </c>
      <c r="K18" s="9">
        <v>5236</v>
      </c>
      <c r="L18" s="3">
        <f>+J18-K18</f>
        <v>1508</v>
      </c>
      <c r="N18" s="21">
        <v>37335</v>
      </c>
      <c r="O18" s="21">
        <v>27835</v>
      </c>
      <c r="P18" s="21">
        <f>SUM(N18-O18)</f>
        <v>9500</v>
      </c>
    </row>
    <row r="19" spans="1:16" ht="12.75">
      <c r="A19" s="4"/>
      <c r="B19" s="4"/>
      <c r="C19" s="4"/>
      <c r="D19" s="14"/>
      <c r="E19" s="39"/>
      <c r="F19" s="14"/>
      <c r="G19" s="39"/>
      <c r="I19" s="14"/>
      <c r="K19" s="11"/>
      <c r="L19" s="3">
        <f aca="true" t="shared" si="0" ref="L19:L30">+J19-K19</f>
        <v>0</v>
      </c>
      <c r="N19" s="22"/>
      <c r="O19" s="22"/>
      <c r="P19" s="21">
        <f aca="true" t="shared" si="1" ref="P19:P39">SUM(N19-O19)</f>
        <v>0</v>
      </c>
    </row>
    <row r="20" spans="1:16" ht="12.75">
      <c r="A20" s="4" t="s">
        <v>20</v>
      </c>
      <c r="B20" s="4" t="s">
        <v>21</v>
      </c>
      <c r="C20" s="4" t="s">
        <v>22</v>
      </c>
      <c r="D20" s="14">
        <v>0</v>
      </c>
      <c r="E20" s="39">
        <v>0</v>
      </c>
      <c r="F20" s="14">
        <f>D20</f>
        <v>0</v>
      </c>
      <c r="G20" s="39">
        <v>0</v>
      </c>
      <c r="I20" s="14">
        <v>0</v>
      </c>
      <c r="K20" s="9">
        <f>H20</f>
        <v>0</v>
      </c>
      <c r="L20" s="3">
        <f t="shared" si="0"/>
        <v>0</v>
      </c>
      <c r="N20" s="21">
        <v>0</v>
      </c>
      <c r="O20" s="21">
        <v>0</v>
      </c>
      <c r="P20" s="21">
        <f t="shared" si="1"/>
        <v>0</v>
      </c>
    </row>
    <row r="21" spans="1:16" ht="12.75">
      <c r="A21" s="4"/>
      <c r="B21" s="4"/>
      <c r="C21" s="4"/>
      <c r="D21" s="14"/>
      <c r="E21" s="39"/>
      <c r="F21" s="14"/>
      <c r="G21" s="39"/>
      <c r="I21" s="14"/>
      <c r="K21" s="11"/>
      <c r="L21" s="3">
        <f t="shared" si="0"/>
        <v>0</v>
      </c>
      <c r="N21" s="22"/>
      <c r="O21" s="22"/>
      <c r="P21" s="21">
        <f t="shared" si="1"/>
        <v>0</v>
      </c>
    </row>
    <row r="22" spans="1:16" ht="12.75">
      <c r="A22" s="4"/>
      <c r="B22" s="10" t="s">
        <v>23</v>
      </c>
      <c r="C22" s="4" t="s">
        <v>24</v>
      </c>
      <c r="D22" s="14">
        <f>+L22</f>
        <v>44</v>
      </c>
      <c r="E22" s="39">
        <f>+P22</f>
        <v>934</v>
      </c>
      <c r="F22" s="14">
        <f>+J22</f>
        <v>487</v>
      </c>
      <c r="G22" s="39">
        <f>+N22</f>
        <v>1374</v>
      </c>
      <c r="I22" s="14">
        <v>1374</v>
      </c>
      <c r="J22" s="3">
        <v>487</v>
      </c>
      <c r="K22" s="9">
        <v>443</v>
      </c>
      <c r="L22" s="3">
        <f t="shared" si="0"/>
        <v>44</v>
      </c>
      <c r="N22" s="21">
        <v>1374</v>
      </c>
      <c r="O22" s="21">
        <v>440</v>
      </c>
      <c r="P22" s="21">
        <f t="shared" si="1"/>
        <v>934</v>
      </c>
    </row>
    <row r="23" spans="1:16" ht="12.75">
      <c r="A23" s="4"/>
      <c r="B23" s="4"/>
      <c r="C23" s="4"/>
      <c r="D23" s="14"/>
      <c r="E23" s="39"/>
      <c r="F23" s="14"/>
      <c r="G23" s="39"/>
      <c r="I23" s="14"/>
      <c r="K23" s="11"/>
      <c r="L23" s="3">
        <f t="shared" si="0"/>
        <v>0</v>
      </c>
      <c r="N23" s="22"/>
      <c r="O23" s="22"/>
      <c r="P23" s="21">
        <f t="shared" si="1"/>
        <v>0</v>
      </c>
    </row>
    <row r="24" spans="1:16" ht="12.75">
      <c r="A24" s="4">
        <v>2</v>
      </c>
      <c r="B24" s="4" t="s">
        <v>18</v>
      </c>
      <c r="C24" s="8" t="s">
        <v>25</v>
      </c>
      <c r="D24" s="14"/>
      <c r="E24" s="39"/>
      <c r="F24" s="14"/>
      <c r="G24" s="39"/>
      <c r="I24" s="14"/>
      <c r="K24" s="9"/>
      <c r="L24" s="3">
        <f t="shared" si="0"/>
        <v>0</v>
      </c>
      <c r="N24" s="21"/>
      <c r="O24" s="21"/>
      <c r="P24" s="21">
        <f t="shared" si="1"/>
        <v>0</v>
      </c>
    </row>
    <row r="25" spans="1:16" ht="12.75">
      <c r="A25" s="4"/>
      <c r="B25" s="4"/>
      <c r="C25" s="8" t="s">
        <v>26</v>
      </c>
      <c r="D25" s="14"/>
      <c r="E25" s="39"/>
      <c r="F25" s="14"/>
      <c r="G25" s="39"/>
      <c r="I25" s="14"/>
      <c r="K25" s="9"/>
      <c r="L25" s="3">
        <f t="shared" si="0"/>
        <v>0</v>
      </c>
      <c r="N25" s="21"/>
      <c r="O25" s="21"/>
      <c r="P25" s="21">
        <f t="shared" si="1"/>
        <v>0</v>
      </c>
    </row>
    <row r="26" spans="1:16" ht="12.75">
      <c r="A26" s="4"/>
      <c r="B26" s="4"/>
      <c r="C26" s="8" t="s">
        <v>27</v>
      </c>
      <c r="D26" s="14"/>
      <c r="E26" s="39"/>
      <c r="F26" s="14"/>
      <c r="G26" s="39"/>
      <c r="I26" s="14"/>
      <c r="K26" s="9"/>
      <c r="L26" s="3">
        <f t="shared" si="0"/>
        <v>0</v>
      </c>
      <c r="N26" s="21"/>
      <c r="O26" s="21"/>
      <c r="P26" s="21">
        <f t="shared" si="1"/>
        <v>0</v>
      </c>
    </row>
    <row r="27" spans="1:16" ht="12.75">
      <c r="A27" s="4"/>
      <c r="B27" s="4"/>
      <c r="C27" s="4" t="s">
        <v>28</v>
      </c>
      <c r="D27" s="14">
        <f>+L27</f>
        <v>-294</v>
      </c>
      <c r="E27" s="39">
        <f>+P27</f>
        <v>-4585</v>
      </c>
      <c r="F27" s="14">
        <f>+J27</f>
        <v>-7607</v>
      </c>
      <c r="G27" s="39">
        <f>+N27</f>
        <v>-7377</v>
      </c>
      <c r="I27" s="14">
        <v>-7377</v>
      </c>
      <c r="J27" s="3">
        <f>+J37-J29-J31</f>
        <v>-7607</v>
      </c>
      <c r="K27" s="9">
        <v>-7313</v>
      </c>
      <c r="L27" s="9">
        <f>+J27-K27</f>
        <v>-294</v>
      </c>
      <c r="N27" s="21">
        <v>-7377</v>
      </c>
      <c r="O27" s="21">
        <v>-2792</v>
      </c>
      <c r="P27" s="21">
        <f t="shared" si="1"/>
        <v>-4585</v>
      </c>
    </row>
    <row r="28" spans="1:16" ht="12.75">
      <c r="A28" s="4"/>
      <c r="B28" s="4"/>
      <c r="C28" s="4"/>
      <c r="D28" s="14"/>
      <c r="E28" s="39"/>
      <c r="F28" s="14"/>
      <c r="G28" s="39"/>
      <c r="I28" s="14"/>
      <c r="K28" s="11"/>
      <c r="L28" s="3">
        <f t="shared" si="0"/>
        <v>0</v>
      </c>
      <c r="N28" s="22"/>
      <c r="O28" s="22"/>
      <c r="P28" s="21">
        <f t="shared" si="1"/>
        <v>0</v>
      </c>
    </row>
    <row r="29" spans="1:16" ht="12.75">
      <c r="A29" s="4"/>
      <c r="B29" s="8" t="s">
        <v>21</v>
      </c>
      <c r="C29" s="4" t="s">
        <v>29</v>
      </c>
      <c r="D29" s="14">
        <f>+L29</f>
        <v>-5329</v>
      </c>
      <c r="E29" s="39">
        <f>+P29</f>
        <v>-5424</v>
      </c>
      <c r="F29" s="14">
        <f>+J29</f>
        <v>-15972</v>
      </c>
      <c r="G29" s="39">
        <f>+N29</f>
        <v>-13091</v>
      </c>
      <c r="I29" s="14">
        <v>-13091</v>
      </c>
      <c r="J29" s="3">
        <v>-15972</v>
      </c>
      <c r="K29" s="9">
        <v>-10643</v>
      </c>
      <c r="L29" s="9">
        <f>+J29-K29</f>
        <v>-5329</v>
      </c>
      <c r="N29" s="21">
        <v>-13091</v>
      </c>
      <c r="O29" s="21">
        <v>-7667</v>
      </c>
      <c r="P29" s="21">
        <f t="shared" si="1"/>
        <v>-5424</v>
      </c>
    </row>
    <row r="30" spans="1:16" ht="12.75">
      <c r="A30" s="4"/>
      <c r="B30" s="4"/>
      <c r="C30" s="4"/>
      <c r="D30" s="14"/>
      <c r="E30" s="39"/>
      <c r="F30" s="14"/>
      <c r="G30" s="39"/>
      <c r="I30" s="14"/>
      <c r="K30" s="11"/>
      <c r="L30" s="3">
        <f t="shared" si="0"/>
        <v>0</v>
      </c>
      <c r="N30" s="22"/>
      <c r="O30" s="22"/>
      <c r="P30" s="21">
        <f t="shared" si="1"/>
        <v>0</v>
      </c>
    </row>
    <row r="31" spans="1:16" ht="12.75">
      <c r="A31" s="4"/>
      <c r="B31" s="10" t="s">
        <v>23</v>
      </c>
      <c r="C31" s="4" t="s">
        <v>30</v>
      </c>
      <c r="D31" s="14">
        <f>+L31</f>
        <v>-1195</v>
      </c>
      <c r="E31" s="39">
        <f>+P31</f>
        <v>-1780</v>
      </c>
      <c r="F31" s="14">
        <f>+J31</f>
        <v>-3134</v>
      </c>
      <c r="G31" s="39">
        <f>+N31</f>
        <v>-5313</v>
      </c>
      <c r="I31" s="14">
        <v>-5313</v>
      </c>
      <c r="J31" s="3">
        <v>-3134</v>
      </c>
      <c r="K31" s="9">
        <v>-1939</v>
      </c>
      <c r="L31" s="9">
        <f>+J31-K31</f>
        <v>-1195</v>
      </c>
      <c r="N31" s="21">
        <v>-5313</v>
      </c>
      <c r="O31" s="21">
        <v>-3533</v>
      </c>
      <c r="P31" s="21">
        <f t="shared" si="1"/>
        <v>-1780</v>
      </c>
    </row>
    <row r="32" spans="1:16" ht="12.75">
      <c r="A32" s="4"/>
      <c r="B32" s="4"/>
      <c r="C32" s="4"/>
      <c r="D32" s="14"/>
      <c r="E32" s="39"/>
      <c r="F32" s="14"/>
      <c r="G32" s="39"/>
      <c r="I32" s="14"/>
      <c r="K32" s="11"/>
      <c r="N32" s="22"/>
      <c r="O32" s="22"/>
      <c r="P32" s="21">
        <f t="shared" si="1"/>
        <v>0</v>
      </c>
    </row>
    <row r="33" spans="1:16" ht="12.75">
      <c r="A33" s="4"/>
      <c r="B33" s="4" t="s">
        <v>31</v>
      </c>
      <c r="C33" s="4" t="s">
        <v>32</v>
      </c>
      <c r="D33" s="14">
        <v>0</v>
      </c>
      <c r="E33" s="39">
        <v>0</v>
      </c>
      <c r="F33" s="14">
        <f>D33</f>
        <v>0</v>
      </c>
      <c r="G33" s="39">
        <v>0</v>
      </c>
      <c r="I33" s="14">
        <v>0</v>
      </c>
      <c r="K33" s="9">
        <f>H33</f>
        <v>0</v>
      </c>
      <c r="N33" s="21">
        <v>0</v>
      </c>
      <c r="O33" s="21">
        <v>0</v>
      </c>
      <c r="P33" s="21">
        <f t="shared" si="1"/>
        <v>0</v>
      </c>
    </row>
    <row r="34" spans="1:16" ht="12.75">
      <c r="A34" s="4"/>
      <c r="B34" s="4"/>
      <c r="C34" s="4"/>
      <c r="D34" s="14"/>
      <c r="E34" s="39"/>
      <c r="F34" s="14"/>
      <c r="G34" s="39"/>
      <c r="I34" s="14"/>
      <c r="K34" s="11"/>
      <c r="N34" s="22"/>
      <c r="O34" s="22"/>
      <c r="P34" s="21">
        <f t="shared" si="1"/>
        <v>0</v>
      </c>
    </row>
    <row r="35" spans="1:16" ht="12.75">
      <c r="A35" s="4"/>
      <c r="B35" s="8" t="s">
        <v>33</v>
      </c>
      <c r="C35" s="8" t="s">
        <v>34</v>
      </c>
      <c r="D35" s="14"/>
      <c r="E35" s="39"/>
      <c r="F35" s="14"/>
      <c r="G35" s="39"/>
      <c r="I35" s="14"/>
      <c r="K35" s="9"/>
      <c r="N35" s="21"/>
      <c r="O35" s="21"/>
      <c r="P35" s="21">
        <f t="shared" si="1"/>
        <v>0</v>
      </c>
    </row>
    <row r="36" spans="1:16" ht="12.75">
      <c r="A36" s="4"/>
      <c r="B36" s="4"/>
      <c r="C36" s="38" t="s">
        <v>35</v>
      </c>
      <c r="D36" s="14"/>
      <c r="E36" s="39"/>
      <c r="F36" s="14"/>
      <c r="G36" s="39"/>
      <c r="I36" s="14"/>
      <c r="K36" s="9"/>
      <c r="N36" s="21"/>
      <c r="O36" s="21"/>
      <c r="P36" s="21">
        <f t="shared" si="1"/>
        <v>0</v>
      </c>
    </row>
    <row r="37" spans="1:16" ht="12.75">
      <c r="A37" s="4"/>
      <c r="B37" s="4"/>
      <c r="C37" s="4" t="s">
        <v>36</v>
      </c>
      <c r="D37" s="14">
        <f>+L37</f>
        <v>-6818</v>
      </c>
      <c r="E37" s="39">
        <f>+P37</f>
        <v>-11789</v>
      </c>
      <c r="F37" s="14">
        <f>+J37</f>
        <v>-26713</v>
      </c>
      <c r="G37" s="39">
        <f>+N37</f>
        <v>-25781</v>
      </c>
      <c r="I37" s="14">
        <v>-25781</v>
      </c>
      <c r="J37" s="9">
        <v>-26713</v>
      </c>
      <c r="K37" s="9">
        <v>-19895</v>
      </c>
      <c r="L37" s="9">
        <f>+J37-K37</f>
        <v>-6818</v>
      </c>
      <c r="N37" s="31">
        <f>N27+N29+N31</f>
        <v>-25781</v>
      </c>
      <c r="O37" s="31">
        <f>O27+O29+O31</f>
        <v>-13992</v>
      </c>
      <c r="P37" s="31">
        <f>P27+P29+P31</f>
        <v>-11789</v>
      </c>
    </row>
    <row r="38" spans="1:16" ht="12.75">
      <c r="A38" s="4"/>
      <c r="B38" s="4"/>
      <c r="C38" s="4"/>
      <c r="D38" s="14"/>
      <c r="E38" s="39"/>
      <c r="F38" s="14"/>
      <c r="G38" s="39"/>
      <c r="I38" s="14"/>
      <c r="K38" s="11"/>
      <c r="N38" s="22"/>
      <c r="O38" s="22"/>
      <c r="P38" s="21">
        <f t="shared" si="1"/>
        <v>0</v>
      </c>
    </row>
    <row r="39" spans="1:16" ht="12.75">
      <c r="A39" s="4"/>
      <c r="B39" s="8" t="s">
        <v>37</v>
      </c>
      <c r="C39" s="8" t="s">
        <v>38</v>
      </c>
      <c r="I39" s="14">
        <v>1115</v>
      </c>
      <c r="K39" s="9">
        <f>H39</f>
        <v>0</v>
      </c>
      <c r="N39" s="21">
        <v>1115</v>
      </c>
      <c r="O39" s="21">
        <v>1101</v>
      </c>
      <c r="P39" s="21">
        <f t="shared" si="1"/>
        <v>14</v>
      </c>
    </row>
    <row r="40" spans="1:16" ht="12.75">
      <c r="A40" s="4"/>
      <c r="B40" s="8"/>
      <c r="C40" s="8" t="s">
        <v>39</v>
      </c>
      <c r="D40" s="14">
        <v>0</v>
      </c>
      <c r="E40" s="39">
        <f>+P39</f>
        <v>14</v>
      </c>
      <c r="F40" s="14">
        <f>D40</f>
        <v>0</v>
      </c>
      <c r="G40" s="39">
        <f>+N39</f>
        <v>1115</v>
      </c>
      <c r="I40" s="14"/>
      <c r="K40" s="9"/>
      <c r="N40" s="21"/>
      <c r="O40" s="21"/>
      <c r="P40" s="21"/>
    </row>
    <row r="41" spans="1:16" ht="12.75">
      <c r="A41" s="4"/>
      <c r="B41" s="4"/>
      <c r="C41" s="4"/>
      <c r="D41" s="14"/>
      <c r="E41" s="39"/>
      <c r="F41" s="14"/>
      <c r="G41" s="39"/>
      <c r="I41" s="14"/>
      <c r="K41" s="11"/>
      <c r="N41" s="22"/>
      <c r="O41" s="22"/>
      <c r="P41" s="22"/>
    </row>
    <row r="42" spans="1:16" ht="12.75">
      <c r="A42" s="4"/>
      <c r="B42" s="4" t="s">
        <v>40</v>
      </c>
      <c r="C42" s="8" t="s">
        <v>41</v>
      </c>
      <c r="D42" s="14"/>
      <c r="E42" s="39"/>
      <c r="F42" s="14"/>
      <c r="G42" s="39"/>
      <c r="I42" s="14"/>
      <c r="K42" s="9"/>
      <c r="N42" s="21"/>
      <c r="O42" s="21"/>
      <c r="P42" s="21"/>
    </row>
    <row r="43" spans="1:16" ht="12.75">
      <c r="A43" s="4"/>
      <c r="B43" s="4"/>
      <c r="C43" s="4" t="s">
        <v>28</v>
      </c>
      <c r="D43" s="14">
        <f>+D37+D40</f>
        <v>-6818</v>
      </c>
      <c r="E43" s="14">
        <f>+E40+E37</f>
        <v>-11775</v>
      </c>
      <c r="F43" s="14">
        <f>+F40+F37</f>
        <v>-26713</v>
      </c>
      <c r="G43" s="39">
        <f>+G40+G37</f>
        <v>-24666</v>
      </c>
      <c r="I43" s="14">
        <v>-24666</v>
      </c>
      <c r="K43" s="9">
        <f>+K39+K37</f>
        <v>-19895</v>
      </c>
      <c r="N43" s="21">
        <f>+N39+N37</f>
        <v>-24666</v>
      </c>
      <c r="O43" s="21">
        <f>+O39+O37</f>
        <v>-12891</v>
      </c>
      <c r="P43" s="21">
        <f>+P39+P37</f>
        <v>-11775</v>
      </c>
    </row>
    <row r="44" spans="1:16" ht="12.75">
      <c r="A44" s="4"/>
      <c r="B44" s="4"/>
      <c r="C44" s="4"/>
      <c r="D44" s="14"/>
      <c r="E44" s="39"/>
      <c r="F44" s="14"/>
      <c r="G44" s="39"/>
      <c r="I44" s="14"/>
      <c r="K44" s="11"/>
      <c r="N44" s="22"/>
      <c r="O44" s="22"/>
      <c r="P44" s="22"/>
    </row>
    <row r="45" spans="1:16" ht="12.75">
      <c r="A45" s="4"/>
      <c r="B45" s="4" t="s">
        <v>42</v>
      </c>
      <c r="C45" s="4" t="s">
        <v>43</v>
      </c>
      <c r="D45" s="14">
        <f>+F45-I45</f>
        <v>0</v>
      </c>
      <c r="E45" s="39">
        <v>0</v>
      </c>
      <c r="F45" s="14">
        <v>0</v>
      </c>
      <c r="G45" s="39">
        <v>0</v>
      </c>
      <c r="I45" s="14">
        <v>0</v>
      </c>
      <c r="K45" s="9">
        <v>0</v>
      </c>
      <c r="N45" s="21">
        <v>0</v>
      </c>
      <c r="O45" s="21">
        <v>0</v>
      </c>
      <c r="P45" s="21">
        <v>0</v>
      </c>
    </row>
    <row r="46" spans="1:16" ht="12.75">
      <c r="A46" s="4"/>
      <c r="B46" s="4"/>
      <c r="C46" s="4"/>
      <c r="D46" s="14"/>
      <c r="E46" s="39"/>
      <c r="F46" s="14"/>
      <c r="G46" s="39"/>
      <c r="I46" s="14"/>
      <c r="K46" s="11"/>
      <c r="N46" s="22"/>
      <c r="O46" s="22"/>
      <c r="P46" s="22"/>
    </row>
    <row r="47" spans="1:16" ht="12.75">
      <c r="A47" s="4"/>
      <c r="B47" s="8" t="s">
        <v>44</v>
      </c>
      <c r="C47" s="8" t="s">
        <v>45</v>
      </c>
      <c r="D47" s="14"/>
      <c r="E47" s="39"/>
      <c r="F47" s="14"/>
      <c r="G47" s="39"/>
      <c r="I47" s="14"/>
      <c r="K47" s="9"/>
      <c r="N47" s="21"/>
      <c r="O47" s="21"/>
      <c r="P47" s="21"/>
    </row>
    <row r="48" spans="1:16" ht="12.75">
      <c r="A48" s="4"/>
      <c r="B48" s="4"/>
      <c r="C48" s="8" t="s">
        <v>46</v>
      </c>
      <c r="D48" s="14">
        <f>SUM(D43:D46)</f>
        <v>-6818</v>
      </c>
      <c r="E48" s="14">
        <f>SUM(E43:E46)</f>
        <v>-11775</v>
      </c>
      <c r="F48" s="14">
        <f>SUM(F43:F46)</f>
        <v>-26713</v>
      </c>
      <c r="G48" s="39">
        <f>SUM(G43:G46)</f>
        <v>-24666</v>
      </c>
      <c r="I48" s="14">
        <v>-24666</v>
      </c>
      <c r="K48" s="9">
        <f>SUM(K43:K46)</f>
        <v>-19895</v>
      </c>
      <c r="N48" s="21">
        <f>SUM(N43:N46)</f>
        <v>-24666</v>
      </c>
      <c r="O48" s="21">
        <f>SUM(O43:O46)</f>
        <v>-12891</v>
      </c>
      <c r="P48" s="21">
        <f>SUM(P43:P46)</f>
        <v>-11775</v>
      </c>
    </row>
    <row r="49" spans="1:16" ht="12.75">
      <c r="A49" s="4"/>
      <c r="B49" s="4"/>
      <c r="C49" s="4"/>
      <c r="D49" s="14"/>
      <c r="E49" s="39"/>
      <c r="F49" s="14"/>
      <c r="G49" s="39"/>
      <c r="I49" s="14"/>
      <c r="K49" s="11"/>
      <c r="N49" s="22"/>
      <c r="O49" s="22"/>
      <c r="P49" s="22"/>
    </row>
    <row r="50" spans="1:16" ht="12.75">
      <c r="A50" s="4"/>
      <c r="B50" s="4"/>
      <c r="C50" s="8" t="s">
        <v>47</v>
      </c>
      <c r="D50" s="14">
        <v>0</v>
      </c>
      <c r="E50" s="39">
        <v>0</v>
      </c>
      <c r="F50" s="14">
        <f>D50</f>
        <v>0</v>
      </c>
      <c r="G50" s="39">
        <v>0</v>
      </c>
      <c r="I50" s="14">
        <v>0</v>
      </c>
      <c r="K50" s="9">
        <f>H50</f>
        <v>0</v>
      </c>
      <c r="N50" s="21">
        <v>0</v>
      </c>
      <c r="O50" s="21">
        <v>0</v>
      </c>
      <c r="P50" s="21">
        <v>0</v>
      </c>
    </row>
    <row r="51" spans="1:16" ht="12.75">
      <c r="A51" s="4"/>
      <c r="B51" s="4"/>
      <c r="C51" s="4"/>
      <c r="D51" s="14"/>
      <c r="E51" s="39"/>
      <c r="F51" s="14"/>
      <c r="G51" s="39"/>
      <c r="I51" s="14"/>
      <c r="K51" s="11"/>
      <c r="N51" s="22"/>
      <c r="O51" s="22"/>
      <c r="P51" s="22"/>
    </row>
    <row r="52" spans="1:16" ht="12.75">
      <c r="A52" s="4"/>
      <c r="B52" s="4" t="s">
        <v>48</v>
      </c>
      <c r="C52" s="40" t="s">
        <v>49</v>
      </c>
      <c r="D52" s="41">
        <v>0</v>
      </c>
      <c r="E52" s="41">
        <v>0</v>
      </c>
      <c r="F52" s="41">
        <v>0</v>
      </c>
      <c r="G52" s="41">
        <v>0</v>
      </c>
      <c r="I52" s="14"/>
      <c r="K52" s="9"/>
      <c r="N52" s="21"/>
      <c r="O52" s="21"/>
      <c r="P52" s="21"/>
    </row>
    <row r="53" spans="1:16" ht="12.75">
      <c r="A53" s="4"/>
      <c r="B53" s="4"/>
      <c r="C53" s="4"/>
      <c r="D53" s="14"/>
      <c r="E53" s="39"/>
      <c r="F53" s="14"/>
      <c r="G53" s="39"/>
      <c r="I53" s="14"/>
      <c r="K53" s="9"/>
      <c r="N53" s="21"/>
      <c r="O53" s="21"/>
      <c r="P53" s="21"/>
    </row>
    <row r="54" spans="1:16" ht="12.75">
      <c r="A54" s="4"/>
      <c r="B54" s="4" t="s">
        <v>50</v>
      </c>
      <c r="C54" s="4" t="s">
        <v>51</v>
      </c>
      <c r="D54" s="14"/>
      <c r="E54" s="39"/>
      <c r="F54" s="14"/>
      <c r="G54" s="39"/>
      <c r="I54" s="14"/>
      <c r="K54" s="9"/>
      <c r="N54" s="21"/>
      <c r="O54" s="21"/>
      <c r="P54" s="21"/>
    </row>
    <row r="55" spans="1:16" ht="12.75">
      <c r="A55" s="4"/>
      <c r="B55" s="4"/>
      <c r="C55" s="4" t="s">
        <v>52</v>
      </c>
      <c r="D55" s="14">
        <f>SUM(D47:D51)</f>
        <v>-6818</v>
      </c>
      <c r="E55" s="14">
        <f>SUM(E47:E51)</f>
        <v>-11775</v>
      </c>
      <c r="F55" s="14">
        <f>SUM(F47:F51)</f>
        <v>-26713</v>
      </c>
      <c r="G55" s="39">
        <f>SUM(G48:G51)</f>
        <v>-24666</v>
      </c>
      <c r="I55" s="14">
        <v>-24666</v>
      </c>
      <c r="K55" s="9">
        <f>SUM(K47:K51)</f>
        <v>-19895</v>
      </c>
      <c r="N55" s="21">
        <f>SUM(N48:N51)</f>
        <v>-24666</v>
      </c>
      <c r="O55" s="21">
        <f>SUM(O48:O51)</f>
        <v>-12891</v>
      </c>
      <c r="P55" s="21">
        <f>SUM(P48:P51)</f>
        <v>-11775</v>
      </c>
    </row>
    <row r="56" spans="1:16" ht="12.75">
      <c r="A56" s="4"/>
      <c r="B56" s="4"/>
      <c r="C56" s="4"/>
      <c r="D56" s="14"/>
      <c r="E56" s="39"/>
      <c r="F56" s="14"/>
      <c r="G56" s="39"/>
      <c r="I56" s="14"/>
      <c r="K56" s="11"/>
      <c r="N56" s="22"/>
      <c r="O56" s="22"/>
      <c r="P56" s="22"/>
    </row>
    <row r="57" spans="1:16" ht="12.75">
      <c r="A57" s="4"/>
      <c r="B57" s="4" t="s">
        <v>53</v>
      </c>
      <c r="C57" s="8" t="s">
        <v>54</v>
      </c>
      <c r="D57" s="14">
        <v>0</v>
      </c>
      <c r="E57" s="39">
        <v>0</v>
      </c>
      <c r="F57" s="14">
        <f>D57</f>
        <v>0</v>
      </c>
      <c r="G57" s="39">
        <v>0</v>
      </c>
      <c r="I57" s="14">
        <v>0</v>
      </c>
      <c r="K57" s="9">
        <f>H57</f>
        <v>0</v>
      </c>
      <c r="N57" s="21">
        <v>0</v>
      </c>
      <c r="O57" s="21">
        <v>0</v>
      </c>
      <c r="P57" s="21">
        <v>0</v>
      </c>
    </row>
    <row r="58" spans="1:16" ht="12.75">
      <c r="A58" s="4"/>
      <c r="B58" s="4"/>
      <c r="C58" s="4"/>
      <c r="D58" s="14"/>
      <c r="E58" s="39"/>
      <c r="F58" s="14"/>
      <c r="G58" s="39"/>
      <c r="I58" s="14"/>
      <c r="K58" s="11"/>
      <c r="N58" s="22"/>
      <c r="O58" s="22"/>
      <c r="P58" s="22"/>
    </row>
    <row r="59" spans="1:16" ht="12.75">
      <c r="A59" s="4"/>
      <c r="B59" s="4"/>
      <c r="C59" s="8" t="s">
        <v>47</v>
      </c>
      <c r="D59" s="14">
        <v>0</v>
      </c>
      <c r="E59" s="39">
        <v>0</v>
      </c>
      <c r="F59" s="14">
        <f>D59</f>
        <v>0</v>
      </c>
      <c r="G59" s="39">
        <v>0</v>
      </c>
      <c r="I59" s="14">
        <v>0</v>
      </c>
      <c r="K59" s="9">
        <f>H59</f>
        <v>0</v>
      </c>
      <c r="N59" s="21">
        <v>0</v>
      </c>
      <c r="O59" s="21">
        <v>0</v>
      </c>
      <c r="P59" s="21">
        <v>0</v>
      </c>
    </row>
    <row r="60" spans="1:16" ht="12.75">
      <c r="A60" s="4"/>
      <c r="B60" s="4"/>
      <c r="C60" s="4"/>
      <c r="D60" s="14"/>
      <c r="E60" s="39"/>
      <c r="F60" s="14"/>
      <c r="G60" s="39"/>
      <c r="I60" s="14"/>
      <c r="K60" s="11"/>
      <c r="N60" s="22"/>
      <c r="O60" s="22"/>
      <c r="P60" s="22"/>
    </row>
    <row r="61" spans="1:16" ht="12.75">
      <c r="A61" s="4"/>
      <c r="B61" s="4"/>
      <c r="C61" s="8" t="s">
        <v>55</v>
      </c>
      <c r="D61" s="14"/>
      <c r="E61" s="39"/>
      <c r="F61" s="14"/>
      <c r="G61" s="39"/>
      <c r="I61" s="14"/>
      <c r="K61" s="9"/>
      <c r="N61" s="21"/>
      <c r="O61" s="21"/>
      <c r="P61" s="21"/>
    </row>
    <row r="62" spans="1:16" ht="12.75">
      <c r="A62" s="4"/>
      <c r="B62" s="4"/>
      <c r="C62" s="4" t="s">
        <v>56</v>
      </c>
      <c r="D62" s="14">
        <v>0</v>
      </c>
      <c r="E62" s="39">
        <v>0</v>
      </c>
      <c r="F62" s="14">
        <v>0</v>
      </c>
      <c r="G62" s="39">
        <v>0</v>
      </c>
      <c r="I62" s="14">
        <v>0</v>
      </c>
      <c r="K62" s="9">
        <v>0</v>
      </c>
      <c r="N62" s="21">
        <v>0</v>
      </c>
      <c r="O62" s="21">
        <v>0</v>
      </c>
      <c r="P62" s="21">
        <v>0</v>
      </c>
    </row>
    <row r="63" spans="1:16" ht="12.75">
      <c r="A63" s="4"/>
      <c r="B63" s="4"/>
      <c r="C63" s="4"/>
      <c r="D63" s="14"/>
      <c r="E63" s="39"/>
      <c r="F63" s="14"/>
      <c r="G63" s="39"/>
      <c r="I63" s="14"/>
      <c r="K63" s="11"/>
      <c r="N63" s="22"/>
      <c r="O63" s="22"/>
      <c r="P63" s="22"/>
    </row>
    <row r="64" spans="1:16" ht="12.75">
      <c r="A64" s="4"/>
      <c r="B64" s="4" t="s">
        <v>57</v>
      </c>
      <c r="C64" s="4" t="s">
        <v>58</v>
      </c>
      <c r="D64" s="14"/>
      <c r="E64" s="39"/>
      <c r="F64" s="14"/>
      <c r="G64" s="39"/>
      <c r="I64" s="14"/>
      <c r="K64" s="9"/>
      <c r="N64" s="21"/>
      <c r="O64" s="21"/>
      <c r="P64" s="21"/>
    </row>
    <row r="65" spans="1:16" ht="12.75">
      <c r="A65" s="4"/>
      <c r="B65" s="4"/>
      <c r="C65" s="38" t="s">
        <v>59</v>
      </c>
      <c r="D65" s="14">
        <f>SUM(D54:D62)</f>
        <v>-6818</v>
      </c>
      <c r="E65" s="14">
        <f>SUM(E54:E62)</f>
        <v>-11775</v>
      </c>
      <c r="F65" s="14">
        <f>SUM(F54:F62)</f>
        <v>-26713</v>
      </c>
      <c r="G65" s="39">
        <f>SUM(G54:G63)</f>
        <v>-24666</v>
      </c>
      <c r="I65" s="14">
        <v>-24666</v>
      </c>
      <c r="K65" s="9">
        <f>SUM(K54:K62)</f>
        <v>-19895</v>
      </c>
      <c r="N65" s="21">
        <f>SUM(N54:N63)</f>
        <v>-24666</v>
      </c>
      <c r="O65" s="21">
        <f>SUM(O54:O63)</f>
        <v>-12891</v>
      </c>
      <c r="P65" s="21">
        <f>SUM(P54:P63)</f>
        <v>-11775</v>
      </c>
    </row>
    <row r="66" spans="1:16" ht="12.75">
      <c r="A66" s="4"/>
      <c r="B66" s="4"/>
      <c r="C66" s="4"/>
      <c r="D66" s="14"/>
      <c r="E66" s="39"/>
      <c r="F66" s="14"/>
      <c r="G66" s="39"/>
      <c r="I66" s="14"/>
      <c r="K66" s="11"/>
      <c r="N66" s="22"/>
      <c r="O66" s="22"/>
      <c r="P66" s="22"/>
    </row>
    <row r="67" spans="1:16" ht="12.75">
      <c r="A67" s="4">
        <v>3</v>
      </c>
      <c r="B67" s="4"/>
      <c r="C67" s="8" t="s">
        <v>60</v>
      </c>
      <c r="D67" s="14"/>
      <c r="E67" s="39"/>
      <c r="F67" s="14"/>
      <c r="G67" s="39"/>
      <c r="I67" s="14"/>
      <c r="K67" s="9"/>
      <c r="N67" s="21"/>
      <c r="O67" s="21"/>
      <c r="P67" s="21"/>
    </row>
    <row r="68" spans="1:16" ht="12.75">
      <c r="A68" s="4"/>
      <c r="B68" s="4"/>
      <c r="C68" s="42" t="s">
        <v>61</v>
      </c>
      <c r="D68" s="14"/>
      <c r="E68" s="39"/>
      <c r="F68" s="14"/>
      <c r="G68" s="39"/>
      <c r="I68" s="14"/>
      <c r="K68" s="11"/>
      <c r="N68" s="22"/>
      <c r="O68" s="22"/>
      <c r="P68" s="22"/>
    </row>
    <row r="69" spans="1:16" ht="12.75">
      <c r="A69" s="4"/>
      <c r="B69" s="4"/>
      <c r="C69" s="42" t="s">
        <v>62</v>
      </c>
      <c r="D69" s="14"/>
      <c r="E69" s="39"/>
      <c r="F69" s="14"/>
      <c r="G69" s="39"/>
      <c r="I69" s="14"/>
      <c r="K69" s="9"/>
      <c r="N69" s="21"/>
      <c r="O69" s="21"/>
      <c r="P69" s="21"/>
    </row>
    <row r="70" spans="1:16" ht="12.75">
      <c r="A70" s="4"/>
      <c r="B70" s="4"/>
      <c r="C70" s="42"/>
      <c r="D70" s="14"/>
      <c r="E70" s="39"/>
      <c r="F70" s="14"/>
      <c r="G70" s="39"/>
      <c r="I70" s="14"/>
      <c r="K70" s="9"/>
      <c r="N70" s="21"/>
      <c r="O70" s="21"/>
      <c r="P70" s="21"/>
    </row>
    <row r="71" spans="1:16" ht="12.75">
      <c r="A71" s="4"/>
      <c r="B71" s="4" t="s">
        <v>18</v>
      </c>
      <c r="C71" s="8" t="s">
        <v>63</v>
      </c>
      <c r="D71" s="14"/>
      <c r="E71" s="39"/>
      <c r="F71" s="14"/>
      <c r="G71" s="39"/>
      <c r="I71" s="14"/>
      <c r="K71" s="9"/>
      <c r="N71" s="21"/>
      <c r="O71" s="21"/>
      <c r="P71" s="21"/>
    </row>
    <row r="72" spans="1:16" ht="12.75">
      <c r="A72" s="4"/>
      <c r="B72" s="4"/>
      <c r="C72" s="38" t="s">
        <v>64</v>
      </c>
      <c r="D72" s="14">
        <f>(+D55/19950)/0.01</f>
        <v>-34.175438596491226</v>
      </c>
      <c r="E72" s="14">
        <f>(+E55/19950)/0.01</f>
        <v>-59.02255639097744</v>
      </c>
      <c r="F72" s="14">
        <f>(+F55/19950)/0.01</f>
        <v>-133.8997493734336</v>
      </c>
      <c r="G72" s="14">
        <f>(+G55/19950)/0.01</f>
        <v>-123.6390977443609</v>
      </c>
      <c r="I72" s="14">
        <v>-123.6390977443609</v>
      </c>
      <c r="K72" s="9">
        <f>(+K55/19950)/0.01</f>
        <v>-99.72431077694236</v>
      </c>
      <c r="N72" s="12">
        <f>(+N55/19950)/0.01</f>
        <v>-123.6390977443609</v>
      </c>
      <c r="O72" s="12">
        <f>(+O55/19950)/0.01</f>
        <v>-64.61654135338345</v>
      </c>
      <c r="P72" s="12">
        <f>(+P55/19950)/0.01</f>
        <v>-59.02255639097744</v>
      </c>
    </row>
    <row r="73" spans="1:16" ht="12.75">
      <c r="A73" s="4"/>
      <c r="B73" s="4"/>
      <c r="C73" s="4"/>
      <c r="D73" s="14"/>
      <c r="E73" s="39"/>
      <c r="F73" s="14"/>
      <c r="G73" s="39"/>
      <c r="I73" s="14"/>
      <c r="K73" s="11"/>
      <c r="N73" s="22"/>
      <c r="O73" s="22"/>
      <c r="P73" s="22"/>
    </row>
    <row r="74" spans="1:16" ht="12.75">
      <c r="A74" s="4"/>
      <c r="B74" s="4" t="s">
        <v>21</v>
      </c>
      <c r="C74" s="38" t="s">
        <v>65</v>
      </c>
      <c r="I74" s="29" t="s">
        <v>66</v>
      </c>
      <c r="K74" s="13" t="s">
        <v>66</v>
      </c>
      <c r="N74" s="28" t="s">
        <v>66</v>
      </c>
      <c r="O74" s="28" t="s">
        <v>66</v>
      </c>
      <c r="P74" s="28" t="s">
        <v>66</v>
      </c>
    </row>
    <row r="75" spans="1:16" ht="12.75">
      <c r="A75" s="4"/>
      <c r="B75" s="4"/>
      <c r="C75" s="4" t="s">
        <v>67</v>
      </c>
      <c r="D75" s="29" t="s">
        <v>66</v>
      </c>
      <c r="E75" s="29" t="s">
        <v>66</v>
      </c>
      <c r="F75" s="29" t="s">
        <v>66</v>
      </c>
      <c r="G75" s="29" t="s">
        <v>66</v>
      </c>
      <c r="I75" s="14"/>
      <c r="K75" s="11"/>
      <c r="N75" s="18"/>
      <c r="O75" s="18"/>
      <c r="P75" s="18"/>
    </row>
    <row r="76" spans="4:16" ht="12.75">
      <c r="D76" s="3"/>
      <c r="E76" s="3"/>
      <c r="F76" s="3"/>
      <c r="G76" s="3"/>
      <c r="I76" s="14"/>
      <c r="K76" s="3"/>
      <c r="N76" s="3"/>
      <c r="O76" s="3"/>
      <c r="P76" s="3"/>
    </row>
    <row r="77" spans="4:16" ht="12.75">
      <c r="D77" s="3"/>
      <c r="E77" s="3"/>
      <c r="F77" s="3"/>
      <c r="G77" s="3"/>
      <c r="I77" s="14"/>
      <c r="K77" s="3"/>
      <c r="N77" s="3"/>
      <c r="O77" s="3"/>
      <c r="P77" s="3"/>
    </row>
    <row r="78" spans="4:16" ht="12.75">
      <c r="D78" s="3"/>
      <c r="E78" s="3"/>
      <c r="F78" s="3"/>
      <c r="G78" s="3"/>
      <c r="I78" s="14"/>
      <c r="K78" s="3"/>
      <c r="N78" s="3"/>
      <c r="O78" s="3"/>
      <c r="P78" s="3"/>
    </row>
    <row r="79" spans="4:16" ht="12.75">
      <c r="D79" s="3"/>
      <c r="E79" s="3"/>
      <c r="F79" s="3"/>
      <c r="G79" s="3"/>
      <c r="I79" s="14"/>
      <c r="K79" s="3"/>
      <c r="N79" s="3"/>
      <c r="O79" s="3"/>
      <c r="P79" s="3"/>
    </row>
    <row r="80" spans="4:16" ht="12.75">
      <c r="D80" s="3"/>
      <c r="E80" s="3"/>
      <c r="F80" s="3"/>
      <c r="G80" s="3"/>
      <c r="I80" s="3"/>
      <c r="K80" s="3"/>
      <c r="N80" s="3"/>
      <c r="O80" s="3"/>
      <c r="P80" s="3"/>
    </row>
    <row r="81" spans="4:16" ht="12.75">
      <c r="D81" s="3"/>
      <c r="E81" s="3"/>
      <c r="F81" s="3"/>
      <c r="G81" s="3"/>
      <c r="I81" s="3"/>
      <c r="K81" s="3"/>
      <c r="N81" s="3"/>
      <c r="O81" s="3"/>
      <c r="P81" s="3"/>
    </row>
    <row r="82" spans="4:16" ht="12.75">
      <c r="D82" s="3"/>
      <c r="E82" s="3"/>
      <c r="F82" s="3"/>
      <c r="G82" s="3"/>
      <c r="I82" s="3"/>
      <c r="K82" s="3"/>
      <c r="N82" s="3"/>
      <c r="O82" s="3"/>
      <c r="P82" s="3"/>
    </row>
    <row r="83" spans="4:16" ht="12.75">
      <c r="D83" s="3"/>
      <c r="E83" s="3"/>
      <c r="F83" s="3"/>
      <c r="G83" s="3"/>
      <c r="I83" s="3"/>
      <c r="K83" s="3"/>
      <c r="N83" s="3"/>
      <c r="O83" s="3"/>
      <c r="P83" s="3"/>
    </row>
    <row r="84" spans="4:16" ht="12.75">
      <c r="D84" s="3"/>
      <c r="E84" s="3"/>
      <c r="F84" s="3"/>
      <c r="G84" s="3"/>
      <c r="I84" s="3"/>
      <c r="K84" s="3"/>
      <c r="N84" s="3"/>
      <c r="O84" s="3"/>
      <c r="P84" s="3"/>
    </row>
    <row r="85" spans="4:16" ht="12.75">
      <c r="D85" s="3"/>
      <c r="E85" s="3"/>
      <c r="F85" s="3"/>
      <c r="G85" s="3"/>
      <c r="K85" s="3"/>
      <c r="N85" s="3"/>
      <c r="O85" s="3"/>
      <c r="P85" s="3"/>
    </row>
    <row r="86" spans="4:16" ht="12.75">
      <c r="D86" s="3"/>
      <c r="E86" s="3"/>
      <c r="F86" s="3"/>
      <c r="G86" s="3"/>
      <c r="K86" s="3"/>
      <c r="N86" s="3"/>
      <c r="O86" s="3"/>
      <c r="P86" s="3"/>
    </row>
    <row r="87" spans="4:16" ht="12.75">
      <c r="D87" s="3"/>
      <c r="E87" s="3"/>
      <c r="F87" s="3"/>
      <c r="G87" s="3"/>
      <c r="K87" s="3"/>
      <c r="N87" s="3"/>
      <c r="O87" s="3"/>
      <c r="P87" s="3"/>
    </row>
    <row r="88" spans="4:16" ht="12.75">
      <c r="D88" s="3"/>
      <c r="E88" s="3"/>
      <c r="F88" s="3"/>
      <c r="G88" s="3"/>
      <c r="K88" s="3"/>
      <c r="N88" s="3"/>
      <c r="O88" s="3"/>
      <c r="P88" s="3"/>
    </row>
    <row r="89" spans="4:16" ht="12.75">
      <c r="D89" s="3"/>
      <c r="E89" s="3"/>
      <c r="F89" s="3"/>
      <c r="G89" s="3"/>
      <c r="K89" s="3"/>
      <c r="N89" s="3"/>
      <c r="O89" s="3"/>
      <c r="P89" s="3"/>
    </row>
    <row r="90" spans="4:16" ht="12.75">
      <c r="D90" s="3"/>
      <c r="E90" s="3"/>
      <c r="F90" s="3"/>
      <c r="G90" s="3"/>
      <c r="K90" s="3"/>
      <c r="N90" s="3"/>
      <c r="O90" s="3"/>
      <c r="P90" s="3"/>
    </row>
    <row r="91" spans="4:16" ht="12.75">
      <c r="D91" s="3"/>
      <c r="E91" s="3"/>
      <c r="F91" s="3"/>
      <c r="G91" s="3"/>
      <c r="K91" s="3"/>
      <c r="N91" s="3"/>
      <c r="O91" s="3"/>
      <c r="P91" s="3"/>
    </row>
    <row r="92" spans="4:16" ht="12.75">
      <c r="D92" s="3"/>
      <c r="E92" s="3"/>
      <c r="F92" s="3"/>
      <c r="G92" s="3"/>
      <c r="K92" s="3"/>
      <c r="N92" s="3"/>
      <c r="O92" s="3"/>
      <c r="P92" s="3"/>
    </row>
    <row r="93" spans="4:16" ht="12.75">
      <c r="D93" s="3"/>
      <c r="E93" s="3"/>
      <c r="F93" s="3"/>
      <c r="G93" s="3"/>
      <c r="K93" s="3"/>
      <c r="N93" s="3"/>
      <c r="O93" s="3"/>
      <c r="P93" s="3"/>
    </row>
    <row r="94" spans="4:16" ht="12.75">
      <c r="D94" s="3"/>
      <c r="E94" s="3"/>
      <c r="F94" s="3"/>
      <c r="G94" s="3"/>
      <c r="K94" s="3"/>
      <c r="N94" s="3"/>
      <c r="O94" s="3"/>
      <c r="P94" s="3"/>
    </row>
    <row r="95" spans="4:16" ht="12.75">
      <c r="D95" s="3"/>
      <c r="E95" s="3"/>
      <c r="F95" s="3"/>
      <c r="G95" s="3"/>
      <c r="K95" s="3"/>
      <c r="N95" s="3"/>
      <c r="O95" s="3"/>
      <c r="P95" s="3"/>
    </row>
    <row r="96" spans="4:16" ht="12.75">
      <c r="D96" s="3"/>
      <c r="E96" s="3"/>
      <c r="F96" s="3"/>
      <c r="G96" s="3"/>
      <c r="K96" s="3"/>
      <c r="N96" s="3"/>
      <c r="O96" s="3"/>
      <c r="P96" s="3"/>
    </row>
    <row r="97" spans="4:16" ht="12.75">
      <c r="D97" s="3"/>
      <c r="E97" s="3"/>
      <c r="F97" s="3"/>
      <c r="G97" s="3"/>
      <c r="K97" s="3"/>
      <c r="N97" s="3"/>
      <c r="O97" s="3"/>
      <c r="P97" s="3"/>
    </row>
    <row r="98" spans="4:16" ht="12.75">
      <c r="D98" s="3"/>
      <c r="E98" s="3"/>
      <c r="F98" s="3"/>
      <c r="G98" s="3"/>
      <c r="K98" s="3"/>
      <c r="N98" s="3"/>
      <c r="O98" s="3"/>
      <c r="P98" s="3"/>
    </row>
    <row r="99" spans="4:16" ht="12.75">
      <c r="D99" s="3"/>
      <c r="E99" s="3"/>
      <c r="F99" s="3"/>
      <c r="G99" s="3"/>
      <c r="K99" s="3"/>
      <c r="N99" s="3"/>
      <c r="O99" s="3"/>
      <c r="P99" s="3"/>
    </row>
    <row r="100" spans="4:16" ht="12.75">
      <c r="D100" s="3"/>
      <c r="E100" s="3"/>
      <c r="F100" s="3"/>
      <c r="G100" s="3"/>
      <c r="K100" s="3"/>
      <c r="N100" s="3"/>
      <c r="O100" s="3"/>
      <c r="P100" s="3"/>
    </row>
    <row r="101" spans="4:16" ht="12.75">
      <c r="D101" s="3"/>
      <c r="E101" s="3"/>
      <c r="F101" s="3"/>
      <c r="G101" s="3"/>
      <c r="K101" s="3"/>
      <c r="N101" s="3"/>
      <c r="O101" s="3"/>
      <c r="P101" s="3"/>
    </row>
    <row r="102" spans="4:16" ht="12.75">
      <c r="D102" s="3"/>
      <c r="E102" s="3"/>
      <c r="F102" s="3"/>
      <c r="G102" s="3"/>
      <c r="K102" s="3"/>
      <c r="N102" s="3"/>
      <c r="O102" s="3"/>
      <c r="P102" s="3"/>
    </row>
    <row r="103" spans="4:16" ht="12.75">
      <c r="D103" s="3"/>
      <c r="E103" s="3"/>
      <c r="F103" s="3"/>
      <c r="G103" s="3"/>
      <c r="K103" s="3"/>
      <c r="N103" s="3"/>
      <c r="O103" s="3"/>
      <c r="P103" s="3"/>
    </row>
    <row r="104" spans="4:16" ht="12.75">
      <c r="D104" s="3"/>
      <c r="E104" s="3"/>
      <c r="F104" s="3"/>
      <c r="G104" s="3"/>
      <c r="K104" s="3"/>
      <c r="N104" s="3"/>
      <c r="O104" s="3"/>
      <c r="P104" s="3"/>
    </row>
    <row r="105" spans="4:16" ht="12.75">
      <c r="D105" s="3"/>
      <c r="E105" s="3"/>
      <c r="F105" s="3"/>
      <c r="G105" s="3"/>
      <c r="K105" s="3"/>
      <c r="N105" s="3"/>
      <c r="O105" s="3"/>
      <c r="P105" s="3"/>
    </row>
    <row r="106" spans="4:16" ht="12.75">
      <c r="D106" s="3"/>
      <c r="E106" s="3"/>
      <c r="F106" s="3"/>
      <c r="G106" s="3"/>
      <c r="K106" s="3"/>
      <c r="N106" s="3"/>
      <c r="O106" s="3"/>
      <c r="P106" s="3"/>
    </row>
    <row r="107" spans="4:16" ht="12.75">
      <c r="D107" s="3"/>
      <c r="E107" s="3"/>
      <c r="F107" s="3"/>
      <c r="G107" s="3"/>
      <c r="K107" s="3"/>
      <c r="N107" s="3"/>
      <c r="O107" s="3"/>
      <c r="P107" s="3"/>
    </row>
    <row r="108" spans="4:16" ht="12.75">
      <c r="D108" s="3"/>
      <c r="E108" s="3"/>
      <c r="F108" s="3"/>
      <c r="G108" s="3"/>
      <c r="K108" s="3"/>
      <c r="N108" s="3"/>
      <c r="O108" s="3"/>
      <c r="P108" s="3"/>
    </row>
    <row r="109" spans="4:16" ht="12.75">
      <c r="D109" s="3"/>
      <c r="E109" s="3"/>
      <c r="F109" s="3"/>
      <c r="G109" s="3"/>
      <c r="K109" s="3"/>
      <c r="N109" s="3"/>
      <c r="O109" s="3"/>
      <c r="P109" s="3"/>
    </row>
    <row r="110" spans="4:16" ht="12.75">
      <c r="D110" s="3"/>
      <c r="E110" s="3"/>
      <c r="F110" s="3"/>
      <c r="G110" s="3"/>
      <c r="K110" s="3"/>
      <c r="N110" s="3"/>
      <c r="O110" s="3"/>
      <c r="P110" s="3"/>
    </row>
    <row r="111" spans="4:16" ht="12.75">
      <c r="D111" s="3"/>
      <c r="E111" s="3"/>
      <c r="F111" s="3"/>
      <c r="G111" s="3"/>
      <c r="K111" s="3"/>
      <c r="N111" s="3"/>
      <c r="O111" s="3"/>
      <c r="P111" s="3"/>
    </row>
    <row r="112" spans="4:16" ht="12.75">
      <c r="D112" s="3"/>
      <c r="E112" s="3"/>
      <c r="F112" s="3"/>
      <c r="G112" s="3"/>
      <c r="K112" s="3"/>
      <c r="N112" s="3"/>
      <c r="O112" s="3"/>
      <c r="P112" s="3"/>
    </row>
    <row r="113" spans="4:16" ht="12.75">
      <c r="D113" s="3"/>
      <c r="E113" s="3"/>
      <c r="F113" s="3"/>
      <c r="G113" s="3"/>
      <c r="K113" s="3"/>
      <c r="N113" s="3"/>
      <c r="O113" s="3"/>
      <c r="P113" s="3"/>
    </row>
    <row r="114" spans="4:16" ht="12.75">
      <c r="D114" s="3"/>
      <c r="E114" s="3"/>
      <c r="F114" s="3"/>
      <c r="G114" s="3"/>
      <c r="K114" s="3"/>
      <c r="N114" s="3"/>
      <c r="O114" s="3"/>
      <c r="P114" s="3"/>
    </row>
    <row r="115" spans="4:16" ht="12.75">
      <c r="D115" s="3"/>
      <c r="E115" s="3"/>
      <c r="F115" s="3"/>
      <c r="G115" s="3"/>
      <c r="K115" s="3"/>
      <c r="N115" s="3"/>
      <c r="O115" s="3"/>
      <c r="P115" s="3"/>
    </row>
    <row r="116" spans="4:16" ht="12.75">
      <c r="D116" s="3"/>
      <c r="E116" s="3"/>
      <c r="F116" s="3"/>
      <c r="G116" s="3"/>
      <c r="K116" s="3"/>
      <c r="N116" s="3"/>
      <c r="O116" s="3"/>
      <c r="P116" s="3"/>
    </row>
    <row r="117" spans="4:16" ht="12.75">
      <c r="D117" s="3"/>
      <c r="E117" s="3"/>
      <c r="F117" s="3"/>
      <c r="G117" s="3"/>
      <c r="K117" s="3"/>
      <c r="N117" s="3"/>
      <c r="O117" s="3"/>
      <c r="P117" s="3"/>
    </row>
    <row r="118" spans="4:16" ht="12.75">
      <c r="D118" s="3"/>
      <c r="E118" s="3"/>
      <c r="F118" s="3"/>
      <c r="G118" s="3"/>
      <c r="K118" s="3"/>
      <c r="N118" s="3"/>
      <c r="O118" s="3"/>
      <c r="P118" s="3"/>
    </row>
    <row r="119" spans="4:16" ht="12.75">
      <c r="D119" s="3"/>
      <c r="E119" s="3"/>
      <c r="F119" s="3"/>
      <c r="G119" s="3"/>
      <c r="K119" s="3"/>
      <c r="N119" s="3"/>
      <c r="O119" s="3"/>
      <c r="P119" s="3"/>
    </row>
    <row r="120" spans="4:16" ht="12.75">
      <c r="D120" s="3"/>
      <c r="E120" s="3"/>
      <c r="F120" s="3"/>
      <c r="G120" s="3"/>
      <c r="K120" s="3"/>
      <c r="N120" s="3"/>
      <c r="O120" s="3"/>
      <c r="P120" s="3"/>
    </row>
    <row r="121" spans="4:16" ht="12.75">
      <c r="D121" s="3"/>
      <c r="E121" s="3"/>
      <c r="F121" s="3"/>
      <c r="G121" s="3"/>
      <c r="K121" s="3"/>
      <c r="N121" s="3"/>
      <c r="O121" s="3"/>
      <c r="P121" s="3"/>
    </row>
    <row r="122" spans="4:16" ht="12.75">
      <c r="D122" s="3"/>
      <c r="E122" s="3"/>
      <c r="F122" s="3"/>
      <c r="G122" s="3"/>
      <c r="K122" s="3"/>
      <c r="N122" s="3"/>
      <c r="O122" s="3"/>
      <c r="P122" s="3"/>
    </row>
    <row r="123" spans="4:16" ht="12.75">
      <c r="D123" s="3"/>
      <c r="E123" s="3"/>
      <c r="F123" s="3"/>
      <c r="G123" s="3"/>
      <c r="K123" s="3"/>
      <c r="N123" s="3"/>
      <c r="O123" s="3"/>
      <c r="P123" s="3"/>
    </row>
    <row r="124" spans="4:16" ht="12.75">
      <c r="D124" s="3"/>
      <c r="E124" s="3"/>
      <c r="F124" s="3"/>
      <c r="G124" s="3"/>
      <c r="K124" s="3"/>
      <c r="N124" s="3"/>
      <c r="O124" s="3"/>
      <c r="P124" s="3"/>
    </row>
    <row r="125" spans="4:16" ht="12.75">
      <c r="D125" s="3"/>
      <c r="E125" s="3"/>
      <c r="F125" s="3"/>
      <c r="G125" s="3"/>
      <c r="K125" s="3"/>
      <c r="N125" s="3"/>
      <c r="O125" s="3"/>
      <c r="P125" s="3"/>
    </row>
    <row r="126" spans="4:16" ht="12.75">
      <c r="D126" s="3"/>
      <c r="E126" s="3"/>
      <c r="F126" s="3"/>
      <c r="G126" s="3"/>
      <c r="K126" s="3"/>
      <c r="N126" s="3"/>
      <c r="O126" s="3"/>
      <c r="P126" s="3"/>
    </row>
    <row r="127" spans="4:16" ht="12.75">
      <c r="D127" s="3"/>
      <c r="E127" s="3"/>
      <c r="F127" s="3"/>
      <c r="G127" s="3"/>
      <c r="K127" s="3"/>
      <c r="N127" s="3"/>
      <c r="O127" s="3"/>
      <c r="P127" s="3"/>
    </row>
    <row r="128" spans="4:16" ht="12.75">
      <c r="D128" s="3"/>
      <c r="E128" s="3"/>
      <c r="F128" s="3"/>
      <c r="G128" s="3"/>
      <c r="K128" s="3"/>
      <c r="N128" s="3"/>
      <c r="O128" s="3"/>
      <c r="P128" s="3"/>
    </row>
    <row r="129" spans="4:16" ht="12.75">
      <c r="D129" s="3"/>
      <c r="E129" s="3"/>
      <c r="F129" s="3"/>
      <c r="G129" s="3"/>
      <c r="K129" s="3"/>
      <c r="N129" s="3"/>
      <c r="O129" s="3"/>
      <c r="P129" s="3"/>
    </row>
  </sheetData>
  <printOptions horizontalCentered="1" verticalCentered="1"/>
  <pageMargins left="0" right="0" top="0" bottom="0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BHB</cp:lastModifiedBy>
  <cp:lastPrinted>2001-11-29T04:01:11Z</cp:lastPrinted>
  <dcterms:created xsi:type="dcterms:W3CDTF">1999-08-02T03:17:45Z</dcterms:created>
  <dcterms:modified xsi:type="dcterms:W3CDTF">2001-11-29T04:01:13Z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